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rections.govt.nz\DFS\HomeDrives\naidush3\Win10\Desktop\2024 25 Second quarter stats\"/>
    </mc:Choice>
  </mc:AlternateContent>
  <xr:revisionPtr revIDLastSave="0" documentId="13_ncr:1_{8B92979B-7EC7-43AE-A3B2-4E39AD7A9B87}" xr6:coauthVersionLast="47" xr6:coauthVersionMax="47" xr10:uidLastSave="{00000000-0000-0000-0000-000000000000}"/>
  <bookViews>
    <workbookView xWindow="-120" yWindow="-120" windowWidth="29040" windowHeight="15840" activeTab="1" xr2:uid="{17C45F8E-9D9E-4B8F-ABF4-6903FA2E5DB5}"/>
  </bookViews>
  <sheets>
    <sheet name="Assault definitions" sheetId="4" r:id="rId1"/>
    <sheet name="Summary" sheetId="2" r:id="rId2"/>
    <sheet name="Prisoner on Staff Assaults" sheetId="1" r:id="rId3"/>
    <sheet name="Prisoner on Prisoner Assaults" sheetId="3" r:id="rId4"/>
  </sheets>
  <externalReferences>
    <externalReference r:id="rId5"/>
    <externalReference r:id="rId6"/>
    <externalReference r:id="rId7"/>
  </externalReferences>
  <definedNames>
    <definedName name="lookup">[1]Lookup!$A$1:$E$7643</definedName>
    <definedName name="other_pivot" localSheetId="3">OFFSET(#REF!,0,0,COUNTA(#REF!),13)</definedName>
    <definedName name="other_pivot" localSheetId="2">OFFSET(#REF!,0,0,COUNTA(#REF!),13)</definedName>
    <definedName name="other_pivot" localSheetId="1">OFFSET(#REF!,0,0,COUNTA(#REF!),13)</definedName>
    <definedName name="other_pivot">OFFSET('[2]Other Assaults YTD'!$A$1,0,0,COUNTA('[2]Other Assaults YTD'!$A:$A),13)</definedName>
    <definedName name="otherpivot">#REF!</definedName>
    <definedName name="_xlnm.Print_Area" localSheetId="3">'Prisoner on Prisoner Assaults'!$A$1:$I$97</definedName>
    <definedName name="_xlnm.Print_Area" localSheetId="2">'Prisoner on Staff Assaults'!$A$1:$I$97</definedName>
    <definedName name="_xlnm.Print_Area" localSheetId="1">Summary!$A$1:$G$26</definedName>
    <definedName name="records_pivot" localSheetId="3">#REF!</definedName>
    <definedName name="records_pivot" localSheetId="2">#REF!</definedName>
    <definedName name="records_pivot" localSheetId="1">#REF!</definedName>
    <definedName name="records_pivot">#REF!</definedName>
    <definedName name="unlawful" localSheetId="3">OFFSET([3]Unlawfuls!$A$1,0,0,COUNTA([3]Unlawfuls!$A:$A),17)</definedName>
    <definedName name="unlawful" localSheetId="2">OFFSET([3]Unlawfuls!$A$1,0,0,COUNTA([3]Unlawfuls!$A:$A),17)</definedName>
    <definedName name="unlawful" localSheetId="1">OFFSET([3]Unlawfuls!$A$1,0,0,COUNTA([3]Unlawfuls!$A:$A),17)</definedName>
    <definedName name="unlawful">OFFSET([2]Unlawfuls!$A$1,0,0,COUNTA([2]Unlawfuls!$A:$A),17)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2" l="1"/>
  <c r="F39" i="2"/>
  <c r="G25" i="2"/>
  <c r="F25" i="2"/>
  <c r="B94" i="3" l="1"/>
  <c r="B90" i="3"/>
  <c r="B69" i="3"/>
  <c r="B65" i="3"/>
  <c r="B44" i="3"/>
  <c r="B40" i="3"/>
  <c r="B19" i="3"/>
  <c r="B70" i="3" l="1"/>
  <c r="B45" i="3"/>
  <c r="B95" i="3"/>
  <c r="B94" i="1" l="1"/>
  <c r="B90" i="1"/>
  <c r="B69" i="1"/>
  <c r="B65" i="1"/>
  <c r="B19" i="1"/>
  <c r="C44" i="1"/>
  <c r="C40" i="1"/>
  <c r="C45" i="1" s="1"/>
  <c r="C19" i="1"/>
  <c r="B95" i="1" l="1"/>
  <c r="B70" i="1"/>
  <c r="K19" i="1"/>
  <c r="J19" i="1"/>
  <c r="I19" i="1"/>
  <c r="H19" i="1"/>
  <c r="G19" i="1"/>
  <c r="F19" i="1"/>
  <c r="E19" i="1"/>
  <c r="D19" i="1"/>
  <c r="F23" i="2"/>
  <c r="F22" i="2"/>
  <c r="F21" i="2"/>
  <c r="F20" i="2"/>
  <c r="F19" i="2"/>
  <c r="F18" i="2"/>
  <c r="F17" i="2"/>
  <c r="F16" i="2"/>
  <c r="F24" i="2"/>
  <c r="G24" i="2" l="1"/>
  <c r="G38" i="2"/>
  <c r="F38" i="2"/>
  <c r="D94" i="3" l="1"/>
  <c r="D90" i="3"/>
  <c r="D69" i="3"/>
  <c r="D65" i="3"/>
  <c r="E40" i="3"/>
  <c r="D40" i="3"/>
  <c r="D44" i="3"/>
  <c r="D19" i="3"/>
  <c r="D70" i="3" l="1"/>
  <c r="D95" i="3"/>
  <c r="D45" i="3"/>
  <c r="G23" i="2" l="1"/>
  <c r="F37" i="2" l="1"/>
  <c r="G37" i="2"/>
  <c r="C44" i="3"/>
  <c r="C40" i="3"/>
  <c r="C19" i="3"/>
  <c r="C69" i="3"/>
  <c r="C65" i="3"/>
  <c r="C94" i="3"/>
  <c r="C90" i="3"/>
  <c r="C45" i="3" l="1"/>
  <c r="C70" i="3"/>
  <c r="C95" i="3"/>
  <c r="K19" i="3"/>
  <c r="J19" i="3"/>
  <c r="I19" i="3"/>
  <c r="H19" i="3"/>
  <c r="G19" i="3"/>
  <c r="F19" i="3"/>
  <c r="E19" i="3"/>
  <c r="B44" i="1"/>
  <c r="B40" i="1"/>
  <c r="C69" i="1"/>
  <c r="C65" i="1"/>
  <c r="C94" i="1"/>
  <c r="C90" i="1"/>
  <c r="C95" i="1" l="1"/>
  <c r="C70" i="1"/>
  <c r="B45" i="1"/>
  <c r="G36" i="2"/>
  <c r="F36" i="2"/>
  <c r="G35" i="2"/>
  <c r="F35" i="2"/>
  <c r="G34" i="2"/>
  <c r="F34" i="2"/>
  <c r="G33" i="2"/>
  <c r="F33" i="2"/>
  <c r="G32" i="2"/>
  <c r="F32" i="2"/>
  <c r="G31" i="2"/>
  <c r="F31" i="2"/>
  <c r="G30" i="2"/>
  <c r="F30" i="2"/>
  <c r="K94" i="3" l="1"/>
  <c r="J94" i="3"/>
  <c r="I94" i="3"/>
  <c r="H94" i="3"/>
  <c r="G94" i="3"/>
  <c r="F94" i="3"/>
  <c r="E94" i="3"/>
  <c r="K90" i="3"/>
  <c r="J90" i="3"/>
  <c r="I90" i="3"/>
  <c r="H90" i="3"/>
  <c r="G90" i="3"/>
  <c r="F90" i="3"/>
  <c r="E90" i="3"/>
  <c r="K69" i="3"/>
  <c r="J69" i="3"/>
  <c r="I69" i="3"/>
  <c r="H69" i="3"/>
  <c r="G69" i="3"/>
  <c r="F69" i="3"/>
  <c r="E69" i="3"/>
  <c r="K65" i="3"/>
  <c r="J65" i="3"/>
  <c r="I65" i="3"/>
  <c r="H65" i="3"/>
  <c r="G65" i="3"/>
  <c r="F65" i="3"/>
  <c r="E65" i="3"/>
  <c r="K44" i="3"/>
  <c r="J44" i="3"/>
  <c r="I44" i="3"/>
  <c r="H44" i="3"/>
  <c r="G44" i="3"/>
  <c r="F44" i="3"/>
  <c r="E44" i="3"/>
  <c r="E45" i="3" s="1"/>
  <c r="K40" i="3"/>
  <c r="J40" i="3"/>
  <c r="I40" i="3"/>
  <c r="H40" i="3"/>
  <c r="G40" i="3"/>
  <c r="F40" i="3"/>
  <c r="H70" i="3" l="1"/>
  <c r="K45" i="3"/>
  <c r="I45" i="3"/>
  <c r="G70" i="3"/>
  <c r="H45" i="3"/>
  <c r="F70" i="3"/>
  <c r="F95" i="3"/>
  <c r="G95" i="3"/>
  <c r="I70" i="3"/>
  <c r="K95" i="3"/>
  <c r="K70" i="3"/>
  <c r="I95" i="3"/>
  <c r="J45" i="3"/>
  <c r="J95" i="3"/>
  <c r="E70" i="3"/>
  <c r="G45" i="3"/>
  <c r="E95" i="3"/>
  <c r="F45" i="3"/>
  <c r="J70" i="3"/>
  <c r="H95" i="3"/>
  <c r="G22" i="2"/>
  <c r="G21" i="2"/>
  <c r="K94" i="1"/>
  <c r="J94" i="1"/>
  <c r="I94" i="1"/>
  <c r="H94" i="1"/>
  <c r="G94" i="1"/>
  <c r="F94" i="1"/>
  <c r="E94" i="1"/>
  <c r="K90" i="1"/>
  <c r="J90" i="1"/>
  <c r="I90" i="1"/>
  <c r="H90" i="1"/>
  <c r="G90" i="1"/>
  <c r="F90" i="1"/>
  <c r="E90" i="1"/>
  <c r="K69" i="1"/>
  <c r="J69" i="1"/>
  <c r="I69" i="1"/>
  <c r="H69" i="1"/>
  <c r="G69" i="1"/>
  <c r="F69" i="1"/>
  <c r="E69" i="1"/>
  <c r="K65" i="1"/>
  <c r="J65" i="1"/>
  <c r="I65" i="1"/>
  <c r="H65" i="1"/>
  <c r="G65" i="1"/>
  <c r="F65" i="1"/>
  <c r="E65" i="1"/>
  <c r="K44" i="1"/>
  <c r="J44" i="1"/>
  <c r="I44" i="1"/>
  <c r="H44" i="1"/>
  <c r="G44" i="1"/>
  <c r="F44" i="1"/>
  <c r="E44" i="1"/>
  <c r="K40" i="1"/>
  <c r="J40" i="1"/>
  <c r="I40" i="1"/>
  <c r="H40" i="1"/>
  <c r="G40" i="1"/>
  <c r="F40" i="1"/>
  <c r="E40" i="1"/>
  <c r="G70" i="1" l="1"/>
  <c r="G45" i="1"/>
  <c r="K45" i="1"/>
  <c r="F45" i="1"/>
  <c r="K70" i="1"/>
  <c r="F95" i="1"/>
  <c r="E70" i="1"/>
  <c r="I70" i="1"/>
  <c r="H45" i="1"/>
  <c r="I95" i="1"/>
  <c r="J45" i="1"/>
  <c r="J70" i="1"/>
  <c r="E95" i="1"/>
  <c r="F70" i="1"/>
  <c r="J95" i="1"/>
  <c r="E45" i="1"/>
  <c r="K95" i="1"/>
  <c r="I45" i="1"/>
  <c r="H70" i="1"/>
  <c r="G95" i="1"/>
  <c r="H95" i="1"/>
</calcChain>
</file>

<file path=xl/sharedStrings.xml><?xml version="1.0" encoding="utf-8"?>
<sst xmlns="http://schemas.openxmlformats.org/spreadsheetml/2006/main" count="331" uniqueCount="80">
  <si>
    <t>PRISONER ON STAFF ASSAULTS</t>
  </si>
  <si>
    <t xml:space="preserve">All assaults - summary by financial year </t>
  </si>
  <si>
    <t>This page shows statistical information on the:</t>
  </si>
  <si>
    <t>&gt;</t>
  </si>
  <si>
    <t>Number of assaults:</t>
  </si>
  <si>
    <t>by assault category</t>
  </si>
  <si>
    <t>by assault category, by location, by gender (based on the designation of male and female prisons)</t>
  </si>
  <si>
    <t>The count of serious assaults is based on the number of victims assaulted that sustain serious injury, not the number of assault incidents. For example, an assault by two prisoners on one member of staff is counted as one assault, whereas an incident in which one prisoner assaults three staff members but only two staff sustain serious injuries would be counted as two assaults.</t>
  </si>
  <si>
    <t xml:space="preserve"> The count of non-serious and no injury assaults is based on a count of incident events.</t>
  </si>
  <si>
    <t>Year-to-date numbers in the current financial year are subject to change until the full year process has been completed.</t>
  </si>
  <si>
    <t>Number of assaults, by assault category</t>
  </si>
  <si>
    <t>Assault category</t>
  </si>
  <si>
    <t>Serious assault</t>
  </si>
  <si>
    <t>Non-serious assault</t>
  </si>
  <si>
    <t>No injury assault</t>
  </si>
  <si>
    <t>Total assaults</t>
  </si>
  <si>
    <t>Number of assaults, by assault category, by location</t>
  </si>
  <si>
    <t>Location</t>
  </si>
  <si>
    <t>Auckland Prison</t>
  </si>
  <si>
    <t>Auckland South Corrections Facility</t>
  </si>
  <si>
    <t>Christchurch Men's Prison</t>
  </si>
  <si>
    <t>Hawke's Bay Regional Prison</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</si>
  <si>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</si>
  <si>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</si>
  <si>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</si>
  <si>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</si>
  <si>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</si>
  <si>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</si>
  <si>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</si>
  <si>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</si>
  <si>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</si>
  <si>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</si>
  <si>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</si>
  <si>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</si>
  <si>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 xml:space="preserve">Arohata Prison </t>
  </si>
  <si>
    <t>Auckland Region Women's Corrections Facility</t>
  </si>
  <si>
    <t>Christchurch Women's Prison</t>
  </si>
  <si>
    <t>Total female prisons</t>
  </si>
  <si>
    <t>Total all prisons</t>
  </si>
  <si>
    <t>by assault category, as a rate per 100 prisoners</t>
  </si>
  <si>
    <t xml:space="preserve">Reporting assaults as a rate per 100 prisoners allows for fluctuations in the prison population, thereby providing a more comparable result. </t>
  </si>
  <si>
    <t>  The count of serious assaults is based on the number of victims assaulted that sustain serious injury, not the number of assault incidents. For example, an assault by two prisoners on one other prisoner is counted as one assault, whereas an incident in which one prisoner assaults three other prisoners but only two prisoners sustain serious injuries would be counted as two assaults.</t>
  </si>
  <si>
    <t>Financial year</t>
  </si>
  <si>
    <t>Non-serious assault  prisoner on staff</t>
  </si>
  <si>
    <t>No injury assault  prisoner on staff</t>
  </si>
  <si>
    <t>All assaults 
prisoner on staff 
(rate per 100 prisoners)</t>
  </si>
  <si>
    <t>PRISONER ON PRISONER ASSAULTS</t>
  </si>
  <si>
    <t>The count of serious assaults is based on the number of victims assaulted that sustain serious injury, not the number of assault incidents. For example, an assault by two prisoners on one other prisoner is counted as one assault, whereas an incident in which one prisoner assaults three other prisoners but only two prisoners sustain serious injuries would be counted as two assaults.</t>
  </si>
  <si>
    <t>Non-serious assault  prisoner on prisoner</t>
  </si>
  <si>
    <t>No injury assault  prisoner on prisoner</t>
  </si>
  <si>
    <t>All assaults 
prisoner on prisoner 
(rate per 100 prisoners)</t>
  </si>
  <si>
    <t>2015-16</t>
  </si>
  <si>
    <t>2016-17</t>
  </si>
  <si>
    <t>2017-18</t>
  </si>
  <si>
    <t>2018-19</t>
  </si>
  <si>
    <t>2019-20</t>
  </si>
  <si>
    <t>2020-21</t>
  </si>
  <si>
    <t>2021-22</t>
  </si>
  <si>
    <t> Prisoner on staff assaults</t>
  </si>
  <si>
    <t> Prisoner on prisoner assaults</t>
  </si>
  <si>
    <t>Average prison population</t>
  </si>
  <si>
    <t>2022-23</t>
  </si>
  <si>
    <t xml:space="preserve">Assault definitions </t>
  </si>
  <si>
    <t>Corrections classifies assaults inline with the following definitions:</t>
  </si>
  <si>
    <t>•     bodily harm requiring extended periods of on-going medical intervention; or</t>
  </si>
  <si>
    <t>•     sexual assault of any form and degree where Police charges are laid.</t>
  </si>
  <si>
    <t>Serious assaults against staff or prisoners can be referred to the Police for investigation and criminal charges may be laid against the perpetrators.</t>
  </si>
  <si>
    <t>Serious assaults are reported based on the number of victims assaulted that sustain serious injury, not the number of assault incidents. For example, an assault by two prisoners on one other prisoner is counted as one assault, whereas an incident in which one prisoner assaults three other prisoners but only two prisoners sustain serious injuries would be counted as two assaults.</t>
  </si>
  <si>
    <t>Non-serious and no injury assaults are reported based on the number of incident events where an assault occurred.</t>
  </si>
  <si>
    <r>
      <rPr>
        <b/>
        <sz val="10"/>
        <color rgb="FF424242"/>
        <rFont val="Arial"/>
        <family val="2"/>
      </rPr>
      <t>Serious</t>
    </r>
    <r>
      <rPr>
        <sz val="10"/>
        <color rgb="FF424242"/>
        <rFont val="Arial"/>
        <family val="2"/>
      </rPr>
      <t xml:space="preserve"> - An act of physical violence that involves one or more of the following:</t>
    </r>
  </si>
  <si>
    <r>
      <rPr>
        <b/>
        <sz val="9"/>
        <color rgb="FF424242"/>
        <rFont val="Arial"/>
        <family val="2"/>
      </rPr>
      <t xml:space="preserve">Non-serious </t>
    </r>
    <r>
      <rPr>
        <sz val="9"/>
        <color rgb="FF424242"/>
        <rFont val="Arial"/>
        <family val="2"/>
      </rPr>
      <t>- victim subjected to physical violence that resulted in physical injuries that may have required medical treatment, and/ or overnight hospitalisation as part of initial assessment or medical observation but not on-going medical treatment (e.g. blood nose, x-ray required, cuts requiring minimal stiches, gouging, or bites).</t>
    </r>
  </si>
  <si>
    <r>
      <rPr>
        <b/>
        <sz val="9"/>
        <color rgb="FF424242"/>
        <rFont val="Arial"/>
        <family val="2"/>
      </rPr>
      <t>No-injury</t>
    </r>
    <r>
      <rPr>
        <sz val="9"/>
        <color rgb="FF424242"/>
        <rFont val="Arial"/>
        <family val="2"/>
      </rPr>
      <t xml:space="preserve"> - victim subjected to physical violence that did not result in physical injuries or require any form of medical treatment.</t>
    </r>
  </si>
  <si>
    <t>Serious assault        prisoner on staff</t>
  </si>
  <si>
    <t>Serious assault   prisoner on prisoner</t>
  </si>
  <si>
    <t>Serious assault   prisoner on staff 
(rate per 100 prisoners)</t>
  </si>
  <si>
    <t>Serious assault   prisoner on prisoner 
(rate per 100 prisoners)</t>
  </si>
  <si>
    <t>2023-24</t>
  </si>
  <si>
    <t>*2024-25</t>
  </si>
  <si>
    <t>*Jul to Dec 2024</t>
  </si>
  <si>
    <t>•     bodily harm requiring medical intervention by medical staff followed by overnight hospitalisation (beyond initial assessment or medicaL observation) in a medical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</si>
</sst>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font>
      <sz val="11"/>
      <color theme="1"/>
      <name val="Calibri"/>
      <family val="2"/>
      <scheme val="minor"/>
    </font>
    <font>
      <sz val="11"/>
      <color theme="1"/>
      <name val="Calibri"/>
      <family val="2"/>
      <scheme val="minor"/>
    </font>
    <font>
      <b/>
      <sz val="20"/>
      <color theme="4" tint="-0.249977111117893"/>
      <name val="Arial"/>
      <family val="2"/>
    </font>
    <font>
      <sz val="20"/>
      <color theme="4" tint="-0.249977111117893"/>
      <name val="Calibri"/>
      <family val="2"/>
      <scheme val="minor"/>
    </font>
    <font>
      <b/>
      <sz val="20"/>
      <color rgb="FF365F91"/>
      <name val="Arial"/>
      <family val="2"/>
    </font>
    <font>
      <sz val="10"/>
      <color rgb="FF454545"/>
      <name val="Arial"/>
      <family val="2"/>
    </font>
    <font>
      <sz val="10"/>
      <color theme="1"/>
      <name val="Arial"/>
      <family val="2"/>
    </font>
    <font>
      <sz val="9"/>
      <color rgb="FF454545"/>
      <name val="Arial"/>
      <family val="1"/>
      <charset val="2"/>
    </font>
    <font>
      <sz val="9"/>
      <color rgb="FF454545"/>
      <name val="Arial"/>
      <family val="2"/>
    </font>
    <font>
      <b/>
      <sz val="16"/>
      <color rgb="FF365F91"/>
      <name val="Arial"/>
      <family val="2"/>
    </font>
    <font>
      <b/>
      <sz val="10"/>
      <name val="Arial"/>
      <family val="2"/>
    </font>
    <font>
      <sz val="10"/>
      <name val="Arial"/>
      <family val="2"/>
    </font>
    <font>
      <b/>
      <sz val="9"/>
      <color rgb="FFFFFFFF"/>
      <name val="Arial"/>
      <family val="2"/>
    </font>
    <font>
      <sz val="9"/>
      <name val="Arial"/>
      <family val="2"/>
    </font>
    <font>
      <sz val="11"/>
      <name val="Calibri"/>
      <family val="2"/>
      <scheme val="minor"/>
    </font>
    <font>
      <sz val="9"/>
      <color theme="1"/>
      <name val="Arial"/>
      <family val="2"/>
    </font>
    <font>
      <i/>
      <sz val="11"/>
      <name val="Arial"/>
      <family val="2"/>
    </font>
    <font>
      <i/>
      <sz val="11"/>
      <color theme="1"/>
      <name val="Arial"/>
      <family val="2"/>
    </font>
    <font>
      <i/>
      <sz val="11"/>
      <color theme="1"/>
      <name val="Calibri"/>
      <family val="2"/>
      <scheme val="minor"/>
    </font>
    <font>
      <sz val="10"/>
      <color rgb="FF424242"/>
      <name val="Arial"/>
      <family val="2"/>
    </font>
    <font>
      <sz val="9"/>
      <color rgb="FF424242"/>
      <name val="Arial"/>
      <family val="2"/>
    </font>
    <font>
      <sz val="11"/>
      <color rgb="FFFF0000"/>
      <name val="Arial Narrow"/>
      <family val="2"/>
    </font>
    <font>
      <i/>
      <sz val="10"/>
      <color rgb="FF424242"/>
      <name val="Arial"/>
      <family val="2"/>
    </font>
    <font>
      <i/>
      <sz val="9"/>
      <color rgb="FF424242"/>
      <name val="Arial"/>
      <family val="2"/>
    </font>
    <font>
      <b/>
      <sz val="10"/>
      <color rgb="FF424242"/>
      <name val="Arial"/>
      <family val="2"/>
    </font>
    <font>
      <b/>
      <sz val="9"/>
      <color rgb="FF424242"/>
      <name val="Arial"/>
      <family val="2"/>
    </font>
    <font>
      <b/>
      <sz val="11"/>
      <color theme="1"/>
      <name val="Calibri"/>
      <family val="2"/>
      <scheme val="minor"/>
    </font>
    <font>
      <b/>
      <sz val="10"/>
      <color rgb="FF454545"/>
      <name val="Arial"/>
      <family val="2"/>
    </font>
    <font>
      <b/>
      <sz val="10"/>
      <color theme="1"/>
      <name val="Arial"/>
      <family val="2"/>
    </font>
    <font>
      <b/>
      <i/>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2" fillId="0" borderId="0" xfId="1" applyFont="1" applyAlignment="1">
      <alignment vertical="center"/>
    </xf>
    <xf numFmtId="0" fontId="3" fillId="0" borderId="0" xfId="1" applyFont="1"/>
    <xf numFmtId="0" fontId="4" fillId="0" borderId="0" xfId="1" applyFont="1" applyAlignment="1">
      <alignment vertical="center"/>
    </xf>
    <xf numFmtId="0" fontId="1" fillId="0" borderId="0" xfId="1"/>
    <xf numFmtId="0" fontId="5" fillId="0" borderId="0" xfId="1" applyFont="1" applyAlignment="1">
      <alignment vertical="center"/>
    </xf>
    <xf numFmtId="0" fontId="6" fillId="0" borderId="0" xfId="1" applyFont="1"/>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center" indent="6"/>
    </xf>
    <xf numFmtId="0" fontId="5" fillId="0" borderId="0" xfId="1" applyFont="1" applyAlignment="1">
      <alignment vertical="center" wrapText="1"/>
    </xf>
    <xf numFmtId="0" fontId="5" fillId="0" borderId="0" xfId="1" applyFont="1" applyAlignment="1">
      <alignment horizontal="left" vertical="center" indent="4"/>
    </xf>
    <xf numFmtId="0" fontId="5" fillId="0" borderId="0" xfId="1" applyFont="1" applyAlignment="1">
      <alignment horizontal="left" vertical="center" wrapText="1" indent="2"/>
    </xf>
    <xf numFmtId="0" fontId="7" fillId="0" borderId="0" xfId="1" applyFont="1" applyAlignment="1">
      <alignment horizontal="left" vertical="center" wrapText="1" indent="2"/>
    </xf>
    <xf numFmtId="0" fontId="8" fillId="0" borderId="0" xfId="1" applyFont="1" applyAlignment="1">
      <alignment horizontal="left" vertical="center" wrapText="1" indent="2"/>
    </xf>
    <xf numFmtId="0" fontId="9" fillId="0" borderId="0" xfId="1" applyFont="1" applyAlignment="1">
      <alignment vertical="center"/>
    </xf>
    <xf numFmtId="0" fontId="10" fillId="2" borderId="1" xfId="1" applyFont="1" applyFill="1" applyBorder="1" applyAlignment="1">
      <alignment vertical="center" wrapText="1"/>
    </xf>
    <xf numFmtId="0" fontId="10" fillId="2" borderId="1" xfId="1" applyFont="1" applyFill="1" applyBorder="1" applyAlignment="1">
      <alignment horizontal="center" vertical="center" wrapText="1"/>
    </xf>
    <xf numFmtId="0" fontId="11" fillId="3" borderId="1" xfId="1" applyFont="1" applyFill="1" applyBorder="1" applyAlignment="1">
      <alignment vertical="center" wrapText="1"/>
    </xf>
    <xf numFmtId="3" fontId="11" fillId="3" borderId="1" xfId="2" applyNumberFormat="1" applyFont="1" applyFill="1" applyBorder="1" applyAlignment="1">
      <alignment horizontal="center" vertical="center" wrapText="1"/>
    </xf>
    <xf numFmtId="3" fontId="11" fillId="0" borderId="1" xfId="2" applyNumberFormat="1" applyFont="1" applyFill="1" applyBorder="1" applyAlignment="1">
      <alignment horizontal="center" vertical="center" wrapText="1"/>
    </xf>
    <xf numFmtId="3" fontId="10" fillId="2" borderId="1" xfId="2" applyNumberFormat="1" applyFont="1" applyFill="1" applyBorder="1" applyAlignment="1">
      <alignment horizontal="center" vertical="center" wrapText="1"/>
    </xf>
    <xf numFmtId="1" fontId="12" fillId="0" borderId="0" xfId="3" applyNumberFormat="1" applyFont="1" applyFill="1" applyBorder="1" applyAlignment="1">
      <alignment horizontal="center" vertical="center" wrapText="1"/>
    </xf>
    <xf numFmtId="0" fontId="10" fillId="0" borderId="0" xfId="1" applyFont="1" applyAlignment="1">
      <alignment vertical="center" wrapText="1"/>
    </xf>
    <xf numFmtId="3" fontId="10" fillId="0" borderId="0" xfId="2" applyNumberFormat="1" applyFont="1" applyFill="1" applyBorder="1" applyAlignment="1">
      <alignment horizontal="center" vertical="center" wrapText="1"/>
    </xf>
    <xf numFmtId="0" fontId="13" fillId="3" borderId="0" xfId="1" applyFont="1" applyFill="1" applyAlignment="1">
      <alignment vertical="center" wrapText="1"/>
    </xf>
    <xf numFmtId="3" fontId="13" fillId="3" borderId="0" xfId="2" applyNumberFormat="1" applyFont="1" applyFill="1" applyBorder="1" applyAlignment="1">
      <alignment horizontal="center" vertical="center" wrapText="1"/>
    </xf>
    <xf numFmtId="0" fontId="14" fillId="0" borderId="0" xfId="1" applyFont="1"/>
    <xf numFmtId="4" fontId="11" fillId="3" borderId="1" xfId="2" applyNumberFormat="1" applyFont="1" applyFill="1" applyBorder="1" applyAlignment="1">
      <alignment horizontal="center" vertical="center" wrapText="1"/>
    </xf>
    <xf numFmtId="0" fontId="13" fillId="0" borderId="0" xfId="1" applyFont="1"/>
    <xf numFmtId="0" fontId="15" fillId="0" borderId="0" xfId="1" applyFont="1"/>
    <xf numFmtId="3" fontId="13" fillId="0" borderId="0" xfId="2" applyNumberFormat="1" applyFont="1" applyFill="1" applyBorder="1" applyAlignment="1">
      <alignment horizontal="center" vertical="center" wrapText="1"/>
    </xf>
    <xf numFmtId="0" fontId="16" fillId="0" borderId="0" xfId="1" applyFont="1" applyAlignment="1">
      <alignment vertical="center"/>
    </xf>
    <xf numFmtId="0" fontId="17" fillId="0" borderId="0" xfId="1" applyFont="1" applyAlignment="1">
      <alignment vertical="center"/>
    </xf>
    <xf numFmtId="0" fontId="18" fillId="0" borderId="0" xfId="1" applyFont="1"/>
    <xf numFmtId="0" fontId="10" fillId="4" borderId="1" xfId="1" applyFont="1" applyFill="1" applyBorder="1" applyAlignment="1">
      <alignment horizontal="center" vertical="center" wrapText="1"/>
    </xf>
    <xf numFmtId="0" fontId="5" fillId="0" borderId="0" xfId="1" applyFont="1" applyAlignment="1">
      <alignment horizontal="left" vertical="center"/>
    </xf>
    <xf numFmtId="0" fontId="6" fillId="0" borderId="0" xfId="0" applyFont="1"/>
    <xf numFmtId="0" fontId="21" fillId="0" borderId="0" xfId="0" applyFont="1"/>
    <xf numFmtId="0" fontId="18" fillId="0" borderId="0" xfId="0" applyFont="1"/>
    <xf numFmtId="0" fontId="27" fillId="0" borderId="0" xfId="1" applyFont="1" applyAlignment="1">
      <alignment horizontal="center" vertical="center"/>
    </xf>
    <xf numFmtId="0" fontId="28" fillId="0" borderId="0" xfId="0" applyFont="1"/>
    <xf numFmtId="0" fontId="26" fillId="0" borderId="0" xfId="0" applyFont="1"/>
    <xf numFmtId="0" fontId="29" fillId="0" borderId="0" xfId="0" applyFont="1"/>
    <xf numFmtId="0" fontId="11" fillId="3" borderId="1" xfId="1" applyFont="1" applyFill="1" applyBorder="1" applyAlignment="1">
      <alignment horizontal="center" vertical="center" wrapText="1"/>
    </xf>
    <xf numFmtId="0" fontId="10" fillId="2" borderId="1" xfId="1" applyFont="1" applyFill="1" applyBorder="1" applyAlignment="1">
      <alignment horizontal="center" wrapText="1"/>
    </xf>
    <xf numFmtId="0" fontId="11" fillId="3" borderId="1" xfId="1" applyFont="1" applyFill="1" applyBorder="1" applyAlignment="1">
      <alignment horizontal="center" wrapText="1"/>
    </xf>
    <xf numFmtId="3" fontId="10" fillId="2" borderId="1" xfId="2" applyNumberFormat="1" applyFont="1" applyFill="1" applyBorder="1" applyAlignment="1">
      <alignment horizontal="center" wrapText="1"/>
    </xf>
    <xf numFmtId="0" fontId="10" fillId="4" borderId="1" xfId="1" applyFont="1" applyFill="1" applyBorder="1" applyAlignment="1">
      <alignment horizontal="left" vertical="center" wrapText="1"/>
    </xf>
    <xf numFmtId="0" fontId="17" fillId="0" borderId="0" xfId="1" applyFont="1"/>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5" xfId="1" applyFont="1" applyFill="1" applyBorder="1" applyAlignment="1">
      <alignment vertical="center" wrapText="1"/>
    </xf>
    <xf numFmtId="0" fontId="20" fillId="0" borderId="0" xfId="0" applyFont="1" applyAlignment="1">
      <alignment horizontal="left" wrapText="1"/>
    </xf>
    <xf numFmtId="0" fontId="22" fillId="0" borderId="0" xfId="0" applyFont="1" applyFill="1" applyAlignment="1">
      <alignment horizontal="left" wrapText="1"/>
    </xf>
    <xf numFmtId="0" fontId="19" fillId="0" borderId="0" xfId="0" applyFont="1" applyAlignment="1">
      <alignment horizontal="left"/>
    </xf>
    <xf numFmtId="0" fontId="19" fillId="0" borderId="0" xfId="0" applyFont="1" applyAlignment="1">
      <alignment horizontal="left" vertical="center" wrapText="1"/>
    </xf>
    <xf numFmtId="0" fontId="23" fillId="0" borderId="0" xfId="0" applyFont="1" applyFill="1" applyAlignment="1">
      <alignment horizontal="left"/>
    </xf>
    <xf numFmtId="0" fontId="23" fillId="0" borderId="0" xfId="0" applyFont="1" applyFill="1" applyAlignment="1">
      <alignment horizontal="left" wrapText="1"/>
    </xf>
    <xf numFmtId="0" fontId="5" fillId="0" borderId="0" xfId="1" applyFont="1" applyAlignment="1">
      <alignment horizontal="left" vertical="center" wrapText="1"/>
    </xf>
    <xf numFmtId="0" fontId="16" fillId="0" borderId="2" xfId="1" applyFont="1" applyBorder="1" applyAlignment="1">
      <alignment horizontal="left" vertical="center" wrapText="1"/>
    </xf>
    <xf numFmtId="0" fontId="5" fillId="0" borderId="0" xfId="1" applyFont="1" applyAlignment="1">
      <alignment horizontal="left" vertical="center"/>
    </xf>
    <xf numFmtId="0" fontId="19" fillId="0" borderId="0" xfId="0" applyFont="1" applyAlignment="1">
      <alignment horizontal="left" vertical="center"/>
    </xf>
  </cellXfs>
  <cellStyles count="4">
    <cellStyle name="Comma 2" xfId="2" xr:uid="{BF9B931A-77AE-4F80-9217-115408BD09C1}"/>
    <cellStyle name="Normal" xfId="0" builtinId="0"/>
    <cellStyle name="Normal 2" xfId="1" xr:uid="{05B16DCC-C404-492D-A6D7-191EDE0EBC56}"/>
    <cellStyle name="Percent 2" xfId="3" xr:uid="{CF3E767D-3E10-47E1-BFA5-0143F417E5E9}"/>
  </cellStyles>
  <dxfs count="0"/>
  <tableStyles count="0" defaultTableStyle="TableStyleMedium2" defaultPivotStyle="PivotStyleLight16"/>
  <colors>
    <mruColors>
      <color rgb="FF00AEEF"/>
      <color rgb="FFF47B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s"/>
      <sheetName val="summary"/>
      <sheetName val="summary by Prison"/>
      <sheetName val="Sheet1"/>
      <sheetName val="Wrongfuls"/>
      <sheetName val="Recon - Staff assaults"/>
      <sheetName val="Recon - Prisoner assaults"/>
      <sheetName val="Pivot Non Serious"/>
      <sheetName val="Incident Category COBRA"/>
      <sheetName val="FlatFile"/>
      <sheetName val="Unlawfuls"/>
      <sheetName val="CSLT Pivot"/>
      <sheetName val="FlatFile with ETHICITY"/>
      <sheetName val="Self-Harm"/>
      <sheetName val="Deaths"/>
      <sheetName val="Prisoner Welfare Gov Board"/>
      <sheetName val="Vlookup"/>
      <sheetName val="Incident v victim count"/>
      <sheetName val="Self Harm incident vs perpetrat"/>
      <sheetName val="For T King"/>
      <sheetName val="Macro Temporary"/>
      <sheetName val="Dim Location"/>
      <sheetName val="Dim Ethnicity"/>
      <sheetName val="Sheet3"/>
      <sheetName val="Sheet5"/>
      <sheetName val="Sheet6"/>
      <sheetName val="Sheet2"/>
      <sheetName val="Incident Category Listing from "/>
      <sheetName val="Serious - Staff"/>
      <sheetName val="Sheet7"/>
      <sheetName val="Sheet4"/>
      <sheetName val="by month"/>
      <sheetName val="PPT H&amp;S reports"/>
      <sheetName val="Sheet29"/>
      <sheetName val="Sheet13"/>
      <sheetName val="Sheet33"/>
      <sheetName val="Reconciling items - Staff"/>
      <sheetName val="Reconciling items - Prisoner"/>
      <sheetName val="Other Assaults YTD"/>
      <sheetName val="Incident Category Listing YTD"/>
      <sheetName val="Sheet8"/>
    </sheetNames>
    <sheetDataSet>
      <sheetData sheetId="0"/>
      <sheetData sheetId="1"/>
      <sheetData sheetId="2"/>
      <sheetData sheetId="3"/>
      <sheetData sheetId="4"/>
      <sheetData sheetId="5" refreshError="1"/>
      <sheetData sheetId="6" refreshError="1"/>
      <sheetData sheetId="7"/>
      <sheetData sheetId="8"/>
      <sheetData sheetId="9"/>
      <sheetData sheetId="10">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ow r="1">
          <cell r="A1" t="str">
            <v>Category</v>
          </cell>
        </row>
      </sheetData>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5F4D8-4639-414D-911B-44A4A25B30D4}">
  <sheetPr>
    <tabColor theme="2"/>
  </sheetPr>
  <dimension ref="A1:P22"/>
  <sheetViews>
    <sheetView showGridLines="0" workbookViewId="0">
      <selection activeCell="D20" sqref="D20"/>
    </sheetView>
  </sheetViews>
  <sheetFormatPr defaultRowHeight="15"/>
  <cols>
    <col min="14" max="14" width="58.28515625" customWidth="1"/>
  </cols>
  <sheetData>
    <row r="1" spans="1:14" ht="26.25">
      <c r="A1" s="3" t="s">
        <v>62</v>
      </c>
    </row>
    <row r="3" spans="1:14">
      <c r="A3" s="5" t="s">
        <v>63</v>
      </c>
      <c r="B3" s="37"/>
      <c r="C3" s="37"/>
      <c r="D3" s="37"/>
      <c r="E3" s="37"/>
      <c r="F3" s="37"/>
      <c r="G3" s="37"/>
      <c r="H3" s="37"/>
      <c r="I3" s="37"/>
      <c r="J3" s="37"/>
      <c r="K3" s="37"/>
      <c r="L3" s="37"/>
      <c r="M3" s="37"/>
      <c r="N3" s="37"/>
    </row>
    <row r="4" spans="1:14">
      <c r="A4" s="40" t="s">
        <v>3</v>
      </c>
      <c r="B4" s="55" t="s">
        <v>69</v>
      </c>
      <c r="C4" s="55"/>
      <c r="D4" s="55"/>
      <c r="E4" s="55"/>
      <c r="F4" s="55"/>
      <c r="G4" s="55"/>
      <c r="H4" s="55"/>
      <c r="I4" s="55"/>
      <c r="J4" s="55"/>
      <c r="K4" s="55"/>
      <c r="L4" s="55"/>
      <c r="M4" s="55"/>
      <c r="N4" s="55"/>
    </row>
    <row r="5" spans="1:14" ht="18" customHeight="1">
      <c r="A5" s="41"/>
      <c r="B5" s="62" t="s">
        <v>79</v>
      </c>
      <c r="C5" s="62"/>
      <c r="D5" s="62"/>
      <c r="E5" s="62"/>
      <c r="F5" s="62"/>
      <c r="G5" s="62"/>
      <c r="H5" s="62"/>
      <c r="I5" s="62"/>
      <c r="J5" s="62"/>
      <c r="K5" s="62"/>
      <c r="L5" s="62"/>
      <c r="M5" s="62"/>
      <c r="N5" s="62"/>
    </row>
    <row r="6" spans="1:14" ht="14.65" customHeight="1">
      <c r="A6" s="41"/>
      <c r="B6" s="56" t="s">
        <v>64</v>
      </c>
      <c r="C6" s="56"/>
      <c r="D6" s="56"/>
      <c r="E6" s="56"/>
      <c r="F6" s="56"/>
      <c r="G6" s="56"/>
      <c r="H6" s="56"/>
      <c r="I6" s="56"/>
      <c r="J6" s="56"/>
      <c r="K6" s="56"/>
      <c r="L6" s="56"/>
      <c r="M6" s="56"/>
      <c r="N6" s="56"/>
    </row>
    <row r="7" spans="1:14">
      <c r="A7" s="41"/>
      <c r="B7" s="56" t="s">
        <v>65</v>
      </c>
      <c r="C7" s="56"/>
      <c r="D7" s="56"/>
      <c r="E7" s="56"/>
      <c r="F7" s="56"/>
      <c r="G7" s="56"/>
      <c r="H7" s="56"/>
      <c r="I7" s="56"/>
      <c r="J7" s="56"/>
      <c r="K7" s="56"/>
      <c r="L7" s="56"/>
      <c r="M7" s="56"/>
      <c r="N7" s="56"/>
    </row>
    <row r="8" spans="1:14">
      <c r="A8" s="42"/>
    </row>
    <row r="9" spans="1:14" s="39" customFormat="1">
      <c r="A9" s="43"/>
      <c r="B9" s="57" t="s">
        <v>66</v>
      </c>
      <c r="C9" s="57"/>
      <c r="D9" s="57"/>
      <c r="E9" s="57"/>
      <c r="F9" s="57"/>
      <c r="G9" s="57"/>
      <c r="H9" s="57"/>
      <c r="I9" s="57"/>
      <c r="J9" s="57"/>
      <c r="K9" s="57"/>
      <c r="L9" s="57"/>
      <c r="M9" s="57"/>
      <c r="N9" s="57"/>
    </row>
    <row r="10" spans="1:14" ht="37.15" customHeight="1">
      <c r="A10" s="40"/>
      <c r="B10" s="58" t="s">
        <v>67</v>
      </c>
      <c r="C10" s="58"/>
      <c r="D10" s="58"/>
      <c r="E10" s="58"/>
      <c r="F10" s="58"/>
      <c r="G10" s="58"/>
      <c r="H10" s="58"/>
      <c r="I10" s="58"/>
      <c r="J10" s="58"/>
      <c r="K10" s="58"/>
      <c r="L10" s="58"/>
      <c r="M10" s="58"/>
      <c r="N10" s="58"/>
    </row>
    <row r="11" spans="1:14">
      <c r="A11" s="42"/>
    </row>
    <row r="12" spans="1:14" ht="36" customHeight="1">
      <c r="A12" s="40" t="s">
        <v>3</v>
      </c>
      <c r="B12" s="53" t="s">
        <v>70</v>
      </c>
      <c r="C12" s="53"/>
      <c r="D12" s="53"/>
      <c r="E12" s="53"/>
      <c r="F12" s="53"/>
      <c r="G12" s="53"/>
      <c r="H12" s="53"/>
      <c r="I12" s="53"/>
      <c r="J12" s="53"/>
      <c r="K12" s="53"/>
      <c r="L12" s="53"/>
      <c r="M12" s="53"/>
      <c r="N12" s="53"/>
    </row>
    <row r="13" spans="1:14">
      <c r="A13" s="42"/>
    </row>
    <row r="14" spans="1:14">
      <c r="A14" s="40" t="s">
        <v>3</v>
      </c>
      <c r="B14" s="53" t="s">
        <v>71</v>
      </c>
      <c r="C14" s="53"/>
      <c r="D14" s="53"/>
      <c r="E14" s="53"/>
      <c r="F14" s="53"/>
      <c r="G14" s="53"/>
      <c r="H14" s="53"/>
      <c r="I14" s="53"/>
      <c r="J14" s="53"/>
      <c r="K14" s="53"/>
      <c r="L14" s="53"/>
      <c r="M14" s="53"/>
      <c r="N14" s="53"/>
    </row>
    <row r="15" spans="1:14">
      <c r="A15" s="42"/>
    </row>
    <row r="16" spans="1:14">
      <c r="B16" s="54" t="s">
        <v>68</v>
      </c>
      <c r="C16" s="54"/>
      <c r="D16" s="54"/>
      <c r="E16" s="54"/>
      <c r="F16" s="54"/>
      <c r="G16" s="54"/>
      <c r="H16" s="54"/>
      <c r="I16" s="54"/>
      <c r="J16" s="54"/>
      <c r="K16" s="54"/>
      <c r="L16" s="54"/>
      <c r="M16" s="54"/>
      <c r="N16" s="54"/>
    </row>
    <row r="18" spans="1:16" ht="16.5">
      <c r="A18" s="38"/>
      <c r="B18" s="38"/>
      <c r="C18" s="38"/>
      <c r="D18" s="38"/>
      <c r="E18" s="38"/>
      <c r="F18" s="38"/>
      <c r="G18" s="38"/>
      <c r="H18" s="38"/>
      <c r="I18" s="38"/>
      <c r="J18" s="38"/>
      <c r="K18" s="38"/>
      <c r="L18" s="38"/>
      <c r="M18" s="38"/>
      <c r="N18" s="38"/>
      <c r="O18" s="38"/>
      <c r="P18" s="38"/>
    </row>
    <row r="19" spans="1:16" ht="16.5">
      <c r="A19" s="38"/>
      <c r="B19" s="38"/>
      <c r="C19" s="38"/>
      <c r="D19" s="38"/>
      <c r="E19" s="38"/>
      <c r="F19" s="38"/>
      <c r="G19" s="38"/>
      <c r="H19" s="38"/>
      <c r="I19" s="38"/>
      <c r="J19" s="38"/>
      <c r="K19" s="38"/>
      <c r="L19" s="38"/>
      <c r="M19" s="38"/>
      <c r="N19" s="38"/>
      <c r="O19" s="38"/>
      <c r="P19" s="38"/>
    </row>
    <row r="20" spans="1:16" ht="16.5">
      <c r="A20" s="38"/>
      <c r="B20" s="38"/>
      <c r="C20" s="38"/>
      <c r="D20" s="38"/>
      <c r="E20" s="38"/>
      <c r="F20" s="38"/>
      <c r="G20" s="38"/>
      <c r="H20" s="38"/>
      <c r="I20" s="38"/>
      <c r="J20" s="38"/>
      <c r="K20" s="38"/>
      <c r="L20" s="38"/>
      <c r="M20" s="38"/>
      <c r="N20" s="38"/>
      <c r="O20" s="38"/>
      <c r="P20" s="38"/>
    </row>
    <row r="21" spans="1:16" ht="16.5">
      <c r="A21" s="38"/>
      <c r="B21" s="38"/>
      <c r="C21" s="38"/>
      <c r="D21" s="38"/>
      <c r="E21" s="38"/>
      <c r="F21" s="38"/>
      <c r="G21" s="38"/>
      <c r="H21" s="38"/>
      <c r="I21" s="38"/>
      <c r="J21" s="38"/>
      <c r="K21" s="38"/>
      <c r="L21" s="38"/>
      <c r="M21" s="38"/>
      <c r="N21" s="38"/>
      <c r="O21" s="38"/>
      <c r="P21" s="38"/>
    </row>
    <row r="22" spans="1:16" ht="16.5">
      <c r="A22" s="38"/>
      <c r="B22" s="38"/>
      <c r="C22" s="38"/>
      <c r="D22" s="38"/>
      <c r="E22" s="38"/>
      <c r="F22" s="38"/>
      <c r="G22" s="38"/>
      <c r="H22" s="38"/>
      <c r="I22" s="38"/>
      <c r="J22" s="38"/>
      <c r="K22" s="38"/>
      <c r="L22" s="38"/>
      <c r="M22" s="38"/>
      <c r="N22" s="38"/>
      <c r="O22" s="38"/>
      <c r="P22" s="38"/>
    </row>
  </sheetData>
  <mergeCells count="9">
    <mergeCell ref="B12:N12"/>
    <mergeCell ref="B14:N14"/>
    <mergeCell ref="B16:N16"/>
    <mergeCell ref="B4:N4"/>
    <mergeCell ref="B5:N5"/>
    <mergeCell ref="B6:N6"/>
    <mergeCell ref="B7:N7"/>
    <mergeCell ref="B9:N9"/>
    <mergeCell ref="B10:N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6A0D-AFF5-4BB5-8F07-A477200D6F36}">
  <sheetPr>
    <tabColor theme="2"/>
    <pageSetUpPr fitToPage="1"/>
  </sheetPr>
  <dimension ref="A1:G40"/>
  <sheetViews>
    <sheetView showGridLines="0" tabSelected="1" zoomScale="90" zoomScaleNormal="90" workbookViewId="0">
      <selection activeCell="B42" sqref="B42"/>
    </sheetView>
  </sheetViews>
  <sheetFormatPr defaultColWidth="8.85546875" defaultRowHeight="15"/>
  <cols>
    <col min="1" max="1" width="17.140625" style="4" customWidth="1"/>
    <col min="2" max="7" width="22.7109375" style="4" customWidth="1"/>
    <col min="8" max="8" width="9.5703125" style="4" customWidth="1"/>
    <col min="9" max="16384" width="8.85546875" style="4"/>
  </cols>
  <sheetData>
    <row r="1" spans="1:7" ht="26.25">
      <c r="A1" s="3" t="s">
        <v>1</v>
      </c>
      <c r="B1" s="3"/>
    </row>
    <row r="2" spans="1:7">
      <c r="A2" s="5" t="s">
        <v>2</v>
      </c>
      <c r="B2" s="5"/>
      <c r="C2" s="6"/>
      <c r="D2" s="6"/>
      <c r="E2" s="6"/>
      <c r="F2" s="6"/>
      <c r="G2" s="6"/>
    </row>
    <row r="3" spans="1:7">
      <c r="A3" s="7" t="s">
        <v>3</v>
      </c>
      <c r="B3" s="8" t="s">
        <v>4</v>
      </c>
      <c r="C3" s="6"/>
      <c r="D3" s="6"/>
      <c r="E3" s="6"/>
      <c r="F3" s="6"/>
      <c r="G3" s="6"/>
    </row>
    <row r="4" spans="1:7">
      <c r="A4" s="9"/>
      <c r="B4" s="8" t="s">
        <v>39</v>
      </c>
      <c r="C4" s="6"/>
      <c r="D4" s="6"/>
      <c r="E4" s="6"/>
      <c r="F4" s="6"/>
      <c r="G4" s="6"/>
    </row>
    <row r="5" spans="1:7" ht="14.45" customHeight="1">
      <c r="A5" s="9"/>
      <c r="C5" s="10"/>
      <c r="D5" s="10"/>
      <c r="E5" s="10"/>
      <c r="F5" s="10"/>
      <c r="G5" s="10"/>
    </row>
    <row r="6" spans="1:7" ht="18.600000000000001" customHeight="1">
      <c r="A6" s="7" t="s">
        <v>3</v>
      </c>
      <c r="B6" s="59" t="s">
        <v>40</v>
      </c>
      <c r="C6" s="59"/>
      <c r="D6" s="59"/>
      <c r="E6" s="59"/>
      <c r="F6" s="59"/>
      <c r="G6" s="59"/>
    </row>
    <row r="7" spans="1:7">
      <c r="A7" s="11"/>
      <c r="B7" s="11"/>
      <c r="C7" s="6"/>
      <c r="D7" s="6"/>
      <c r="E7" s="6"/>
      <c r="F7" s="6"/>
      <c r="G7" s="6"/>
    </row>
    <row r="8" spans="1:7" ht="42.75" customHeight="1">
      <c r="A8" s="7" t="s">
        <v>3</v>
      </c>
      <c r="B8" s="59" t="s">
        <v>41</v>
      </c>
      <c r="C8" s="59"/>
      <c r="D8" s="59"/>
      <c r="E8" s="59"/>
      <c r="F8" s="59"/>
      <c r="G8" s="59"/>
    </row>
    <row r="9" spans="1:7">
      <c r="A9" s="11"/>
      <c r="B9" s="11"/>
      <c r="C9" s="6"/>
      <c r="D9" s="6"/>
      <c r="E9" s="6"/>
      <c r="F9" s="6"/>
      <c r="G9" s="6"/>
    </row>
    <row r="10" spans="1:7" ht="15" customHeight="1">
      <c r="A10" s="7" t="s">
        <v>3</v>
      </c>
      <c r="B10" s="59" t="s">
        <v>8</v>
      </c>
      <c r="C10" s="59"/>
      <c r="D10" s="59"/>
      <c r="E10" s="59"/>
      <c r="F10" s="59"/>
      <c r="G10" s="59"/>
    </row>
    <row r="11" spans="1:7" ht="15" customHeight="1">
      <c r="A11" s="12"/>
      <c r="B11" s="12"/>
      <c r="C11" s="12"/>
      <c r="D11" s="12"/>
      <c r="E11" s="12"/>
      <c r="F11" s="12"/>
      <c r="G11" s="12"/>
    </row>
    <row r="12" spans="1:7">
      <c r="A12" s="7" t="s">
        <v>3</v>
      </c>
      <c r="B12" s="59" t="s">
        <v>9</v>
      </c>
      <c r="C12" s="59"/>
      <c r="D12" s="59"/>
      <c r="E12" s="59"/>
      <c r="F12" s="59"/>
      <c r="G12" s="59"/>
    </row>
    <row r="13" spans="1:7" ht="15" customHeight="1">
      <c r="A13" s="13"/>
      <c r="B13" s="14"/>
      <c r="C13" s="14"/>
      <c r="D13" s="14"/>
      <c r="E13" s="14"/>
      <c r="F13" s="14"/>
      <c r="G13" s="14"/>
    </row>
    <row r="14" spans="1:7" ht="30.95" customHeight="1">
      <c r="A14" s="15" t="s">
        <v>58</v>
      </c>
    </row>
    <row r="15" spans="1:7" ht="57.75" customHeight="1">
      <c r="A15" s="16" t="s">
        <v>42</v>
      </c>
      <c r="B15" s="17" t="s">
        <v>72</v>
      </c>
      <c r="C15" s="17" t="s">
        <v>43</v>
      </c>
      <c r="D15" s="17" t="s">
        <v>44</v>
      </c>
      <c r="E15" s="17" t="s">
        <v>60</v>
      </c>
      <c r="F15" s="17" t="s">
        <v>74</v>
      </c>
      <c r="G15" s="17" t="s">
        <v>45</v>
      </c>
    </row>
    <row r="16" spans="1:7" ht="18" customHeight="1">
      <c r="A16" s="17" t="s">
        <v>51</v>
      </c>
      <c r="B16" s="19">
        <v>17</v>
      </c>
      <c r="C16" s="19">
        <v>176</v>
      </c>
      <c r="D16" s="20">
        <v>295</v>
      </c>
      <c r="E16" s="20">
        <v>9193</v>
      </c>
      <c r="F16" s="28">
        <f t="shared" ref="F16:F23" si="0">SUM(B16/E16)*100</f>
        <v>0.18492331121505493</v>
      </c>
      <c r="G16" s="28">
        <v>5.3083868160556946</v>
      </c>
    </row>
    <row r="17" spans="1:7" ht="18" customHeight="1">
      <c r="A17" s="17" t="s">
        <v>52</v>
      </c>
      <c r="B17" s="19">
        <v>22</v>
      </c>
      <c r="C17" s="19">
        <v>185</v>
      </c>
      <c r="D17" s="19">
        <v>256</v>
      </c>
      <c r="E17" s="19">
        <v>9962</v>
      </c>
      <c r="F17" s="28">
        <f t="shared" si="0"/>
        <v>0.22083918891788798</v>
      </c>
      <c r="G17" s="28">
        <v>4.6476611122264604</v>
      </c>
    </row>
    <row r="18" spans="1:7" ht="18" customHeight="1">
      <c r="A18" s="17" t="s">
        <v>53</v>
      </c>
      <c r="B18" s="19">
        <v>12</v>
      </c>
      <c r="C18" s="19">
        <v>205</v>
      </c>
      <c r="D18" s="19">
        <v>352</v>
      </c>
      <c r="E18" s="19">
        <v>10515</v>
      </c>
      <c r="F18" s="28">
        <f t="shared" si="0"/>
        <v>0.11412268188302425</v>
      </c>
      <c r="G18" s="28">
        <v>5.4113171659533998</v>
      </c>
    </row>
    <row r="19" spans="1:7" ht="18" customHeight="1">
      <c r="A19" s="17" t="s">
        <v>54</v>
      </c>
      <c r="B19" s="19">
        <v>29</v>
      </c>
      <c r="C19" s="19">
        <v>213</v>
      </c>
      <c r="D19" s="20">
        <v>412</v>
      </c>
      <c r="E19" s="20">
        <v>10037</v>
      </c>
      <c r="F19" s="28">
        <f t="shared" si="0"/>
        <v>0.28893095546478031</v>
      </c>
      <c r="G19" s="28">
        <v>6.5158912025505629</v>
      </c>
    </row>
    <row r="20" spans="1:7" ht="18" customHeight="1">
      <c r="A20" s="17" t="s">
        <v>55</v>
      </c>
      <c r="B20" s="19">
        <v>18</v>
      </c>
      <c r="C20" s="19">
        <v>323</v>
      </c>
      <c r="D20" s="19">
        <v>548</v>
      </c>
      <c r="E20" s="19">
        <v>9935</v>
      </c>
      <c r="F20" s="28">
        <f t="shared" si="0"/>
        <v>0.18117765475591344</v>
      </c>
      <c r="G20" s="28">
        <v>8.9481630598892803</v>
      </c>
    </row>
    <row r="21" spans="1:7" ht="18" customHeight="1">
      <c r="A21" s="17" t="s">
        <v>56</v>
      </c>
      <c r="B21" s="19">
        <v>28</v>
      </c>
      <c r="C21" s="19">
        <v>302</v>
      </c>
      <c r="D21" s="19">
        <v>577</v>
      </c>
      <c r="E21" s="19">
        <v>8793</v>
      </c>
      <c r="F21" s="28">
        <f t="shared" si="0"/>
        <v>0.3184351188445354</v>
      </c>
      <c r="G21" s="28">
        <f>SUM(B21:D21)/E21*100</f>
        <v>10.315023313999774</v>
      </c>
    </row>
    <row r="22" spans="1:7" ht="18" customHeight="1">
      <c r="A22" s="17" t="s">
        <v>57</v>
      </c>
      <c r="B22" s="19">
        <v>17</v>
      </c>
      <c r="C22" s="19">
        <v>296</v>
      </c>
      <c r="D22" s="19">
        <v>560</v>
      </c>
      <c r="E22" s="19">
        <v>7815</v>
      </c>
      <c r="F22" s="28">
        <f t="shared" si="0"/>
        <v>0.21753039027511195</v>
      </c>
      <c r="G22" s="28">
        <f>SUM(B22:D22)/E22*100</f>
        <v>11.170825335892514</v>
      </c>
    </row>
    <row r="23" spans="1:7" ht="18" customHeight="1">
      <c r="A23" s="17" t="s">
        <v>61</v>
      </c>
      <c r="B23" s="19">
        <v>24</v>
      </c>
      <c r="C23" s="19">
        <v>296</v>
      </c>
      <c r="D23" s="19">
        <v>544</v>
      </c>
      <c r="E23" s="19">
        <v>8133</v>
      </c>
      <c r="F23" s="28">
        <f t="shared" si="0"/>
        <v>0.2950940612320177</v>
      </c>
      <c r="G23" s="28">
        <f>SUM(B23:D23)/E23*100</f>
        <v>10.623386204352638</v>
      </c>
    </row>
    <row r="24" spans="1:7" ht="18" customHeight="1">
      <c r="A24" s="17" t="s">
        <v>76</v>
      </c>
      <c r="B24" s="19">
        <v>26</v>
      </c>
      <c r="C24" s="19">
        <v>285</v>
      </c>
      <c r="D24" s="19">
        <v>532</v>
      </c>
      <c r="E24" s="19">
        <v>9091.6231090100118</v>
      </c>
      <c r="F24" s="28">
        <f>SUM(B24/E24)*100</f>
        <v>0.28597753875469595</v>
      </c>
      <c r="G24" s="28">
        <f>SUM(B24:D24)/E24*100</f>
        <v>9.2722717373157195</v>
      </c>
    </row>
    <row r="25" spans="1:7" ht="18" customHeight="1">
      <c r="A25" s="17" t="s">
        <v>77</v>
      </c>
      <c r="B25" s="19">
        <v>14</v>
      </c>
      <c r="C25" s="19">
        <v>163</v>
      </c>
      <c r="D25" s="19">
        <v>344</v>
      </c>
      <c r="E25" s="19">
        <v>9775.2318996415761</v>
      </c>
      <c r="F25" s="28">
        <f>SUM(B25/E25)*100</f>
        <v>0.14321910869974686</v>
      </c>
      <c r="G25" s="28">
        <f>SUM(B25:D25)/E25*100</f>
        <v>5.329796830897723</v>
      </c>
    </row>
    <row r="26" spans="1:7" s="33" customFormat="1" ht="24.6" customHeight="1">
      <c r="A26" s="32" t="s">
        <v>78</v>
      </c>
      <c r="B26" s="32"/>
      <c r="C26" s="32"/>
      <c r="D26" s="32"/>
      <c r="E26" s="32"/>
      <c r="F26" s="32"/>
      <c r="G26" s="32"/>
    </row>
    <row r="27" spans="1:7" s="30" customFormat="1" ht="12">
      <c r="A27" s="29"/>
      <c r="B27" s="29"/>
      <c r="C27" s="29"/>
      <c r="D27" s="29"/>
      <c r="E27" s="29"/>
      <c r="F27" s="29"/>
      <c r="G27" s="29"/>
    </row>
    <row r="28" spans="1:7" ht="27" customHeight="1">
      <c r="A28" s="15" t="s">
        <v>59</v>
      </c>
      <c r="B28" s="27"/>
      <c r="C28" s="27"/>
      <c r="D28" s="27"/>
      <c r="E28" s="27"/>
      <c r="F28" s="27"/>
      <c r="G28" s="27"/>
    </row>
    <row r="29" spans="1:7" ht="57.75" customHeight="1">
      <c r="A29" s="16" t="s">
        <v>42</v>
      </c>
      <c r="B29" s="17" t="s">
        <v>73</v>
      </c>
      <c r="C29" s="17" t="s">
        <v>48</v>
      </c>
      <c r="D29" s="17" t="s">
        <v>49</v>
      </c>
      <c r="E29" s="17" t="s">
        <v>60</v>
      </c>
      <c r="F29" s="17" t="s">
        <v>75</v>
      </c>
      <c r="G29" s="17" t="s">
        <v>50</v>
      </c>
    </row>
    <row r="30" spans="1:7" ht="18" customHeight="1">
      <c r="A30" s="17" t="s">
        <v>51</v>
      </c>
      <c r="B30" s="19">
        <v>45</v>
      </c>
      <c r="C30" s="19">
        <v>712</v>
      </c>
      <c r="D30" s="20">
        <v>329</v>
      </c>
      <c r="E30" s="20">
        <v>9193</v>
      </c>
      <c r="F30" s="28">
        <f t="shared" ref="F30:F35" si="1">SUM(B30/E30)*100</f>
        <v>0.48950288262808661</v>
      </c>
      <c r="G30" s="28">
        <f t="shared" ref="G30:G35" si="2">SUM(B30:D30)/E30*100</f>
        <v>11.813336234091157</v>
      </c>
    </row>
    <row r="31" spans="1:7" ht="18" customHeight="1">
      <c r="A31" s="17" t="s">
        <v>52</v>
      </c>
      <c r="B31" s="19">
        <v>25</v>
      </c>
      <c r="C31" s="19">
        <v>763</v>
      </c>
      <c r="D31" s="19">
        <v>389</v>
      </c>
      <c r="E31" s="19">
        <v>9962</v>
      </c>
      <c r="F31" s="28">
        <f t="shared" si="1"/>
        <v>0.25095362377032726</v>
      </c>
      <c r="G31" s="28">
        <f t="shared" si="2"/>
        <v>11.814896607107006</v>
      </c>
    </row>
    <row r="32" spans="1:7" ht="18" customHeight="1">
      <c r="A32" s="17" t="s">
        <v>53</v>
      </c>
      <c r="B32" s="19">
        <v>42</v>
      </c>
      <c r="C32" s="19">
        <v>735</v>
      </c>
      <c r="D32" s="19">
        <v>444</v>
      </c>
      <c r="E32" s="19">
        <v>10515</v>
      </c>
      <c r="F32" s="28">
        <f t="shared" si="1"/>
        <v>0.39942938659058491</v>
      </c>
      <c r="G32" s="28">
        <f t="shared" si="2"/>
        <v>11.611982881597717</v>
      </c>
    </row>
    <row r="33" spans="1:7" ht="18" customHeight="1">
      <c r="A33" s="17" t="s">
        <v>54</v>
      </c>
      <c r="B33" s="19">
        <v>46</v>
      </c>
      <c r="C33" s="19">
        <v>692</v>
      </c>
      <c r="D33" s="20">
        <v>539</v>
      </c>
      <c r="E33" s="20">
        <v>10037</v>
      </c>
      <c r="F33" s="28">
        <f t="shared" si="1"/>
        <v>0.45830427418551362</v>
      </c>
      <c r="G33" s="28">
        <f t="shared" si="2"/>
        <v>12.722925176845671</v>
      </c>
    </row>
    <row r="34" spans="1:7" ht="18" customHeight="1">
      <c r="A34" s="17" t="s">
        <v>55</v>
      </c>
      <c r="B34" s="19">
        <v>41</v>
      </c>
      <c r="C34" s="19">
        <v>754</v>
      </c>
      <c r="D34" s="19">
        <v>612</v>
      </c>
      <c r="E34" s="19">
        <v>9935</v>
      </c>
      <c r="F34" s="28">
        <f t="shared" si="1"/>
        <v>0.41268243583291392</v>
      </c>
      <c r="G34" s="28">
        <f t="shared" si="2"/>
        <v>14.1620533467539</v>
      </c>
    </row>
    <row r="35" spans="1:7" ht="18" customHeight="1">
      <c r="A35" s="17" t="s">
        <v>56</v>
      </c>
      <c r="B35" s="19">
        <v>38</v>
      </c>
      <c r="C35" s="19">
        <v>608</v>
      </c>
      <c r="D35" s="19">
        <v>506</v>
      </c>
      <c r="E35" s="19">
        <v>8793</v>
      </c>
      <c r="F35" s="28">
        <f t="shared" si="1"/>
        <v>0.43216194700329807</v>
      </c>
      <c r="G35" s="28">
        <f t="shared" si="2"/>
        <v>13.101330603889458</v>
      </c>
    </row>
    <row r="36" spans="1:7" ht="18" customHeight="1">
      <c r="A36" s="17" t="s">
        <v>57</v>
      </c>
      <c r="B36" s="19">
        <v>24</v>
      </c>
      <c r="C36" s="19">
        <v>519</v>
      </c>
      <c r="D36" s="19">
        <v>450</v>
      </c>
      <c r="E36" s="19">
        <v>7815</v>
      </c>
      <c r="F36" s="28">
        <f>SUM(B36/E36)*100</f>
        <v>0.30710172744721692</v>
      </c>
      <c r="G36" s="28">
        <f>SUM(B36:D36)/E36*100</f>
        <v>12.706333973128601</v>
      </c>
    </row>
    <row r="37" spans="1:7" ht="18" customHeight="1">
      <c r="A37" s="17" t="s">
        <v>61</v>
      </c>
      <c r="B37" s="19">
        <v>35</v>
      </c>
      <c r="C37" s="19">
        <v>576</v>
      </c>
      <c r="D37" s="19">
        <v>437</v>
      </c>
      <c r="E37" s="19">
        <v>8133</v>
      </c>
      <c r="F37" s="28">
        <f>SUM(B37/E37)*100</f>
        <v>0.43034550596335919</v>
      </c>
      <c r="G37" s="28">
        <f>SUM(B37:D37)/E37*100</f>
        <v>12.88577400713144</v>
      </c>
    </row>
    <row r="38" spans="1:7" ht="18" customHeight="1">
      <c r="A38" s="17" t="s">
        <v>76</v>
      </c>
      <c r="B38" s="19">
        <v>52</v>
      </c>
      <c r="C38" s="19">
        <v>811</v>
      </c>
      <c r="D38" s="19">
        <v>499</v>
      </c>
      <c r="E38" s="19">
        <v>9091.6231090100118</v>
      </c>
      <c r="F38" s="28">
        <f>SUM(B38/E38)*100</f>
        <v>0.5719550775093919</v>
      </c>
      <c r="G38" s="28">
        <f>SUM(B38:D38)/E38*100</f>
        <v>14.980823376303686</v>
      </c>
    </row>
    <row r="39" spans="1:7" ht="18" customHeight="1">
      <c r="A39" s="17" t="s">
        <v>77</v>
      </c>
      <c r="B39" s="19">
        <v>21</v>
      </c>
      <c r="C39" s="19">
        <v>398</v>
      </c>
      <c r="D39" s="19">
        <v>332</v>
      </c>
      <c r="E39" s="19">
        <v>9775.2318996415761</v>
      </c>
      <c r="F39" s="28">
        <f>SUM(B39/E39)*100</f>
        <v>0.21482866304962031</v>
      </c>
      <c r="G39" s="28">
        <f>SUM(B39:D39)/E39*100</f>
        <v>7.6826821881078509</v>
      </c>
    </row>
    <row r="40" spans="1:7">
      <c r="A40" s="49" t="s">
        <v>78</v>
      </c>
      <c r="B40" s="49"/>
    </row>
  </sheetData>
  <mergeCells count="4">
    <mergeCell ref="B6:G6"/>
    <mergeCell ref="B8:G8"/>
    <mergeCell ref="B10:G10"/>
    <mergeCell ref="B12:G12"/>
  </mergeCells>
  <pageMargins left="0.70866141732283472" right="0.70866141732283472" top="0.74803149606299213" bottom="0.74803149606299213" header="0.31496062992125984" footer="0.31496062992125984"/>
  <pageSetup paperSize="9" scale="85"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F9DE-539D-4179-B5E8-BAEB5A664A2D}">
  <sheetPr>
    <tabColor theme="2"/>
    <pageSetUpPr fitToPage="1"/>
  </sheetPr>
  <dimension ref="A1:N100"/>
  <sheetViews>
    <sheetView showGridLines="0" topLeftCell="A75" zoomScale="90" zoomScaleNormal="90" workbookViewId="0">
      <selection activeCell="A73" sqref="A73:K73"/>
    </sheetView>
  </sheetViews>
  <sheetFormatPr defaultColWidth="8.85546875" defaultRowHeight="15"/>
  <cols>
    <col min="1" max="1" width="38" style="4" customWidth="1"/>
    <col min="2" max="9" width="12" style="4" customWidth="1"/>
    <col min="10" max="11" width="12.140625" style="4" customWidth="1"/>
    <col min="12" max="16384" width="8.85546875" style="4"/>
  </cols>
  <sheetData>
    <row r="1" spans="1:14" s="2" customFormat="1" ht="22.9" customHeight="1">
      <c r="A1" s="1" t="s">
        <v>0</v>
      </c>
    </row>
    <row r="2" spans="1:14" ht="26.25">
      <c r="A2" s="3" t="s">
        <v>1</v>
      </c>
      <c r="B2" s="3"/>
      <c r="C2" s="3"/>
      <c r="D2" s="3"/>
      <c r="N2" s="3"/>
    </row>
    <row r="3" spans="1:14">
      <c r="A3" s="5" t="s">
        <v>2</v>
      </c>
      <c r="B3" s="5"/>
      <c r="C3" s="5"/>
      <c r="D3" s="5"/>
      <c r="E3" s="6"/>
      <c r="F3" s="6"/>
      <c r="G3" s="6"/>
      <c r="H3" s="6"/>
      <c r="I3" s="6"/>
    </row>
    <row r="4" spans="1:14">
      <c r="A4" s="7" t="s">
        <v>3</v>
      </c>
      <c r="B4" s="8" t="s">
        <v>4</v>
      </c>
      <c r="C4" s="36"/>
      <c r="D4" s="8"/>
      <c r="E4" s="6"/>
      <c r="F4" s="6"/>
      <c r="G4" s="6"/>
      <c r="H4" s="6"/>
      <c r="I4" s="6"/>
    </row>
    <row r="5" spans="1:14">
      <c r="A5" s="9"/>
      <c r="B5" s="8" t="s">
        <v>5</v>
      </c>
      <c r="C5" s="36"/>
      <c r="D5" s="8"/>
      <c r="E5" s="6"/>
      <c r="F5" s="6"/>
      <c r="G5" s="6"/>
      <c r="H5" s="6"/>
      <c r="I5" s="6"/>
    </row>
    <row r="6" spans="1:14">
      <c r="A6" s="9"/>
      <c r="B6" s="61" t="s">
        <v>6</v>
      </c>
      <c r="C6" s="61"/>
      <c r="D6" s="61"/>
      <c r="E6" s="61"/>
      <c r="F6" s="61"/>
      <c r="G6" s="61"/>
      <c r="H6" s="61"/>
      <c r="I6" s="61"/>
    </row>
    <row r="7" spans="1:14" ht="14.45" customHeight="1">
      <c r="A7" s="9"/>
      <c r="E7" s="10"/>
      <c r="F7" s="10"/>
      <c r="G7" s="10"/>
      <c r="H7" s="10"/>
      <c r="I7" s="10"/>
    </row>
    <row r="8" spans="1:14" ht="66" customHeight="1">
      <c r="A8" s="7" t="s">
        <v>3</v>
      </c>
      <c r="B8" s="59" t="s">
        <v>7</v>
      </c>
      <c r="C8" s="59"/>
      <c r="D8" s="59"/>
      <c r="E8" s="59"/>
      <c r="F8" s="59"/>
      <c r="G8" s="59"/>
      <c r="H8" s="59"/>
      <c r="I8" s="59"/>
      <c r="J8" s="10"/>
    </row>
    <row r="9" spans="1:14">
      <c r="A9" s="11"/>
      <c r="B9" s="11"/>
      <c r="C9" s="11"/>
      <c r="D9" s="11"/>
      <c r="E9" s="6"/>
      <c r="F9" s="6"/>
      <c r="G9" s="6"/>
      <c r="H9" s="6"/>
      <c r="I9" s="6"/>
    </row>
    <row r="10" spans="1:14" ht="15" customHeight="1">
      <c r="A10" s="7" t="s">
        <v>3</v>
      </c>
      <c r="B10" s="59" t="s">
        <v>8</v>
      </c>
      <c r="C10" s="59"/>
      <c r="D10" s="59"/>
      <c r="E10" s="59"/>
      <c r="F10" s="59"/>
      <c r="G10" s="59"/>
      <c r="H10" s="59"/>
      <c r="I10" s="59"/>
    </row>
    <row r="11" spans="1:14" ht="15" customHeight="1">
      <c r="A11" s="12"/>
      <c r="B11" s="12"/>
      <c r="C11" s="12"/>
      <c r="D11" s="12"/>
      <c r="E11" s="12"/>
      <c r="F11" s="12"/>
      <c r="G11" s="12"/>
      <c r="H11" s="12"/>
      <c r="I11" s="12"/>
    </row>
    <row r="12" spans="1:14" ht="30" customHeight="1">
      <c r="A12" s="7" t="s">
        <v>3</v>
      </c>
      <c r="B12" s="59" t="s">
        <v>9</v>
      </c>
      <c r="C12" s="59"/>
      <c r="D12" s="59"/>
      <c r="E12" s="59"/>
      <c r="F12" s="59"/>
      <c r="G12" s="59"/>
      <c r="H12" s="59"/>
      <c r="I12" s="59"/>
      <c r="J12" s="10"/>
    </row>
    <row r="13" spans="1:14" ht="15" customHeight="1">
      <c r="A13" s="13"/>
      <c r="B13" s="14"/>
      <c r="C13" s="14"/>
      <c r="D13" s="14"/>
      <c r="E13" s="14"/>
      <c r="F13" s="14"/>
      <c r="G13" s="14"/>
      <c r="H13" s="14"/>
      <c r="I13" s="14"/>
    </row>
    <row r="14" spans="1:14" ht="22.9" customHeight="1">
      <c r="A14" s="15" t="s">
        <v>10</v>
      </c>
    </row>
    <row r="15" spans="1:14" ht="18" customHeight="1">
      <c r="A15" s="16" t="s">
        <v>11</v>
      </c>
      <c r="B15" s="35" t="s">
        <v>77</v>
      </c>
      <c r="C15" s="35" t="s">
        <v>76</v>
      </c>
      <c r="D15" s="35" t="s">
        <v>61</v>
      </c>
      <c r="E15" s="35" t="s">
        <v>57</v>
      </c>
      <c r="F15" s="35" t="s">
        <v>56</v>
      </c>
      <c r="G15" s="35" t="s">
        <v>55</v>
      </c>
      <c r="H15" s="35" t="s">
        <v>54</v>
      </c>
      <c r="I15" s="35" t="s">
        <v>53</v>
      </c>
      <c r="J15" s="35" t="s">
        <v>52</v>
      </c>
      <c r="K15" s="35" t="s">
        <v>51</v>
      </c>
    </row>
    <row r="16" spans="1:14" ht="18" customHeight="1">
      <c r="A16" s="18" t="s">
        <v>12</v>
      </c>
      <c r="B16" s="19">
        <v>14</v>
      </c>
      <c r="C16" s="19">
        <v>26</v>
      </c>
      <c r="D16" s="19">
        <v>24</v>
      </c>
      <c r="E16" s="19">
        <v>17</v>
      </c>
      <c r="F16" s="19">
        <v>28</v>
      </c>
      <c r="G16" s="19">
        <v>18</v>
      </c>
      <c r="H16" s="19">
        <v>29</v>
      </c>
      <c r="I16" s="19">
        <v>12</v>
      </c>
      <c r="J16" s="19">
        <v>22</v>
      </c>
      <c r="K16" s="19">
        <v>17</v>
      </c>
    </row>
    <row r="17" spans="1:12" ht="18" customHeight="1">
      <c r="A17" s="18" t="s">
        <v>13</v>
      </c>
      <c r="B17" s="19">
        <v>163</v>
      </c>
      <c r="C17" s="19">
        <v>285</v>
      </c>
      <c r="D17" s="19">
        <v>296</v>
      </c>
      <c r="E17" s="19">
        <v>296</v>
      </c>
      <c r="F17" s="19">
        <v>302</v>
      </c>
      <c r="G17" s="19">
        <v>323</v>
      </c>
      <c r="H17" s="20">
        <v>213</v>
      </c>
      <c r="I17" s="20">
        <v>205</v>
      </c>
      <c r="J17" s="20">
        <v>185</v>
      </c>
      <c r="K17" s="19">
        <v>176</v>
      </c>
    </row>
    <row r="18" spans="1:12" ht="18" customHeight="1">
      <c r="A18" s="18" t="s">
        <v>14</v>
      </c>
      <c r="B18" s="19">
        <v>344</v>
      </c>
      <c r="C18" s="19">
        <v>532</v>
      </c>
      <c r="D18" s="19">
        <v>544</v>
      </c>
      <c r="E18" s="19">
        <v>560</v>
      </c>
      <c r="F18" s="19">
        <v>577</v>
      </c>
      <c r="G18" s="19">
        <v>548</v>
      </c>
      <c r="H18" s="19">
        <v>412</v>
      </c>
      <c r="I18" s="19">
        <v>352</v>
      </c>
      <c r="J18" s="19">
        <v>256</v>
      </c>
      <c r="K18" s="19">
        <v>295</v>
      </c>
    </row>
    <row r="19" spans="1:12" ht="18" customHeight="1">
      <c r="A19" s="16" t="s">
        <v>15</v>
      </c>
      <c r="B19" s="21">
        <f>SUM(B16:B18)</f>
        <v>521</v>
      </c>
      <c r="C19" s="21">
        <f>SUM(C16:C18)</f>
        <v>843</v>
      </c>
      <c r="D19" s="21">
        <f t="shared" ref="D19:K19" si="0">SUM(D16:D18)</f>
        <v>864</v>
      </c>
      <c r="E19" s="21">
        <f t="shared" si="0"/>
        <v>873</v>
      </c>
      <c r="F19" s="21">
        <f t="shared" si="0"/>
        <v>907</v>
      </c>
      <c r="G19" s="21">
        <f t="shared" si="0"/>
        <v>889</v>
      </c>
      <c r="H19" s="21">
        <f t="shared" si="0"/>
        <v>654</v>
      </c>
      <c r="I19" s="21">
        <f t="shared" si="0"/>
        <v>569</v>
      </c>
      <c r="J19" s="21">
        <f t="shared" si="0"/>
        <v>463</v>
      </c>
      <c r="K19" s="21">
        <f t="shared" si="0"/>
        <v>488</v>
      </c>
      <c r="L19" s="22"/>
    </row>
    <row r="20" spans="1:12" s="34" customFormat="1" ht="25.5" customHeight="1">
      <c r="A20" s="60" t="s">
        <v>78</v>
      </c>
      <c r="B20" s="60"/>
      <c r="C20" s="60"/>
      <c r="D20" s="60"/>
      <c r="E20" s="60"/>
      <c r="F20" s="60"/>
      <c r="G20" s="60"/>
      <c r="H20" s="60"/>
      <c r="I20" s="60"/>
    </row>
    <row r="21" spans="1:12" ht="15" customHeight="1">
      <c r="A21" s="13"/>
      <c r="B21" s="14"/>
      <c r="C21" s="14"/>
      <c r="D21" s="14"/>
      <c r="E21" s="14"/>
      <c r="F21" s="14"/>
      <c r="G21" s="14"/>
      <c r="H21" s="14"/>
      <c r="I21" s="14"/>
    </row>
    <row r="22" spans="1:12" ht="22.9" customHeight="1">
      <c r="A22" s="15" t="s">
        <v>16</v>
      </c>
    </row>
    <row r="23" spans="1:12" ht="18" customHeight="1">
      <c r="A23" s="50" t="s">
        <v>12</v>
      </c>
      <c r="B23" s="51"/>
      <c r="C23" s="51"/>
      <c r="D23" s="51"/>
      <c r="E23" s="51"/>
      <c r="F23" s="51"/>
      <c r="G23" s="51"/>
      <c r="H23" s="51"/>
      <c r="I23" s="51"/>
      <c r="J23" s="51"/>
      <c r="K23" s="52"/>
    </row>
    <row r="24" spans="1:12" ht="18" customHeight="1">
      <c r="A24" s="16" t="s">
        <v>17</v>
      </c>
      <c r="B24" s="35" t="s">
        <v>77</v>
      </c>
      <c r="C24" s="35" t="s">
        <v>76</v>
      </c>
      <c r="D24" s="35" t="s">
        <v>61</v>
      </c>
      <c r="E24" s="35" t="s">
        <v>57</v>
      </c>
      <c r="F24" s="35" t="s">
        <v>56</v>
      </c>
      <c r="G24" s="35" t="s">
        <v>55</v>
      </c>
      <c r="H24" s="35" t="s">
        <v>54</v>
      </c>
      <c r="I24" s="35" t="s">
        <v>53</v>
      </c>
      <c r="J24" s="35" t="s">
        <v>52</v>
      </c>
      <c r="K24" s="35" t="s">
        <v>51</v>
      </c>
    </row>
    <row r="25" spans="1:12" ht="18" customHeight="1">
      <c r="A25" s="18" t="s">
        <v>18</v>
      </c>
      <c r="B25" s="19">
        <v>6</v>
      </c>
      <c r="C25" s="19">
        <v>4</v>
      </c>
      <c r="D25" s="19">
        <v>4</v>
      </c>
      <c r="E25" s="19">
        <v>3</v>
      </c>
      <c r="F25" s="19">
        <v>8</v>
      </c>
      <c r="G25" s="19">
        <v>1</v>
      </c>
      <c r="H25" s="19">
        <v>5</v>
      </c>
      <c r="I25" s="19">
        <v>1</v>
      </c>
      <c r="J25" s="19">
        <v>8</v>
      </c>
      <c r="K25" s="19">
        <v>1</v>
      </c>
    </row>
    <row r="26" spans="1:12" ht="18" customHeight="1">
      <c r="A26" s="18" t="s">
        <v>19</v>
      </c>
      <c r="B26" s="19"/>
      <c r="C26" s="19">
        <v>2</v>
      </c>
      <c r="D26" s="19">
        <v>2</v>
      </c>
      <c r="E26" s="19">
        <v>1</v>
      </c>
      <c r="F26" s="19">
        <v>3</v>
      </c>
      <c r="G26" s="19">
        <v>2</v>
      </c>
      <c r="H26" s="19"/>
      <c r="I26" s="19">
        <v>5</v>
      </c>
      <c r="J26" s="19"/>
      <c r="K26" s="19">
        <v>2</v>
      </c>
    </row>
    <row r="27" spans="1:12" ht="18" customHeight="1">
      <c r="A27" s="18" t="s">
        <v>20</v>
      </c>
      <c r="B27" s="19">
        <v>1</v>
      </c>
      <c r="C27" s="19">
        <v>4</v>
      </c>
      <c r="D27" s="19">
        <v>1</v>
      </c>
      <c r="E27" s="19"/>
      <c r="F27" s="19">
        <v>2</v>
      </c>
      <c r="G27" s="19">
        <v>2</v>
      </c>
      <c r="H27" s="19">
        <v>3</v>
      </c>
      <c r="I27" s="19"/>
      <c r="J27" s="19">
        <v>6</v>
      </c>
      <c r="K27" s="19"/>
    </row>
    <row r="28" spans="1:12" ht="18" customHeight="1">
      <c r="A28" s="18" t="s">
        <v>21</v>
      </c>
      <c r="B28" s="19"/>
      <c r="C28" s="19">
        <v>1</v>
      </c>
      <c r="D28" s="19">
        <v>3</v>
      </c>
      <c r="E28" s="19">
        <v>5</v>
      </c>
      <c r="F28" s="19">
        <v>1</v>
      </c>
      <c r="G28" s="19">
        <v>1</v>
      </c>
      <c r="H28" s="19">
        <v>2</v>
      </c>
      <c r="I28" s="19"/>
      <c r="J28" s="19">
        <v>2</v>
      </c>
      <c r="K28" s="19">
        <v>3</v>
      </c>
    </row>
    <row r="29" spans="1:12" ht="18" customHeight="1">
      <c r="A29" s="18" t="s">
        <v>22</v>
      </c>
      <c r="B29" s="19"/>
      <c r="C29" s="19"/>
      <c r="D29" s="19"/>
      <c r="E29" s="19"/>
      <c r="F29" s="19"/>
      <c r="G29" s="19"/>
      <c r="H29" s="19"/>
      <c r="I29" s="19"/>
      <c r="J29" s="19"/>
      <c r="K29" s="19"/>
    </row>
    <row r="30" spans="1:12" ht="18" customHeight="1">
      <c r="A30" s="18" t="s">
        <v>23</v>
      </c>
      <c r="B30" s="19"/>
      <c r="C30" s="19"/>
      <c r="D30" s="19">
        <v>1</v>
      </c>
      <c r="E30" s="19">
        <v>1</v>
      </c>
      <c r="F30" s="19"/>
      <c r="G30" s="19"/>
      <c r="H30" s="19"/>
      <c r="I30" s="19">
        <v>2</v>
      </c>
      <c r="J30" s="19"/>
      <c r="K30" s="19">
        <v>3</v>
      </c>
    </row>
    <row r="31" spans="1:12" ht="18" customHeight="1">
      <c r="A31" s="18" t="s">
        <v>24</v>
      </c>
      <c r="B31" s="19">
        <v>2</v>
      </c>
      <c r="C31" s="19">
        <v>2</v>
      </c>
      <c r="D31" s="19">
        <v>2</v>
      </c>
      <c r="E31" s="19">
        <v>1</v>
      </c>
      <c r="F31" s="19"/>
      <c r="G31" s="19">
        <v>4</v>
      </c>
      <c r="H31" s="19">
        <v>2</v>
      </c>
      <c r="I31" s="19"/>
      <c r="J31" s="19">
        <v>2</v>
      </c>
      <c r="K31" s="19">
        <v>1</v>
      </c>
    </row>
    <row r="32" spans="1:12" ht="18" customHeight="1">
      <c r="A32" s="18" t="s">
        <v>25</v>
      </c>
      <c r="B32" s="19"/>
      <c r="C32" s="19"/>
      <c r="D32" s="19">
        <v>1</v>
      </c>
      <c r="E32" s="19">
        <v>1</v>
      </c>
      <c r="F32" s="19">
        <v>2</v>
      </c>
      <c r="G32" s="19">
        <v>1</v>
      </c>
      <c r="H32" s="19">
        <v>1</v>
      </c>
      <c r="I32" s="19">
        <v>1</v>
      </c>
      <c r="J32" s="19"/>
      <c r="K32" s="19"/>
    </row>
    <row r="33" spans="1:12" ht="18" customHeight="1">
      <c r="A33" s="18" t="s">
        <v>26</v>
      </c>
      <c r="B33" s="19"/>
      <c r="C33" s="19">
        <v>3</v>
      </c>
      <c r="D33" s="19">
        <v>1</v>
      </c>
      <c r="E33" s="19">
        <v>1</v>
      </c>
      <c r="F33" s="19"/>
      <c r="G33" s="19">
        <v>3</v>
      </c>
      <c r="H33" s="19">
        <v>4</v>
      </c>
      <c r="I33" s="19">
        <v>1</v>
      </c>
      <c r="J33" s="19"/>
      <c r="K33" s="19"/>
    </row>
    <row r="34" spans="1:12" ht="18" customHeight="1">
      <c r="A34" s="18" t="s">
        <v>27</v>
      </c>
      <c r="B34" s="19"/>
      <c r="C34" s="19">
        <v>4</v>
      </c>
      <c r="D34" s="19">
        <v>1</v>
      </c>
      <c r="E34" s="19">
        <v>2</v>
      </c>
      <c r="F34" s="19">
        <v>1</v>
      </c>
      <c r="G34" s="19">
        <v>1</v>
      </c>
      <c r="H34" s="19">
        <v>2</v>
      </c>
      <c r="I34" s="19"/>
      <c r="J34" s="19">
        <v>2</v>
      </c>
      <c r="K34" s="19">
        <v>2</v>
      </c>
    </row>
    <row r="35" spans="1:12" ht="18" customHeight="1">
      <c r="A35" s="18" t="s">
        <v>28</v>
      </c>
      <c r="B35" s="19"/>
      <c r="C35" s="19"/>
      <c r="D35" s="19"/>
      <c r="E35" s="19"/>
      <c r="F35" s="19"/>
      <c r="G35" s="19"/>
      <c r="H35" s="19"/>
      <c r="I35" s="19"/>
      <c r="J35" s="19"/>
      <c r="K35" s="19"/>
    </row>
    <row r="36" spans="1:12" ht="18" customHeight="1">
      <c r="A36" s="18" t="s">
        <v>29</v>
      </c>
      <c r="B36" s="19">
        <v>4</v>
      </c>
      <c r="C36" s="19">
        <v>3</v>
      </c>
      <c r="D36" s="19">
        <v>7</v>
      </c>
      <c r="E36" s="19"/>
      <c r="F36" s="19">
        <v>5</v>
      </c>
      <c r="G36" s="19"/>
      <c r="H36" s="19">
        <v>1</v>
      </c>
      <c r="I36" s="19"/>
      <c r="J36" s="19">
        <v>1</v>
      </c>
      <c r="K36" s="19"/>
    </row>
    <row r="37" spans="1:12" ht="18" customHeight="1">
      <c r="A37" s="18" t="s">
        <v>30</v>
      </c>
      <c r="B37" s="19"/>
      <c r="C37" s="19"/>
      <c r="D37" s="19"/>
      <c r="E37" s="19"/>
      <c r="F37" s="19"/>
      <c r="G37" s="19"/>
      <c r="H37" s="19">
        <v>2</v>
      </c>
      <c r="I37" s="19"/>
      <c r="J37" s="19"/>
      <c r="K37" s="19"/>
    </row>
    <row r="38" spans="1:12" ht="18" customHeight="1">
      <c r="A38" s="18" t="s">
        <v>31</v>
      </c>
      <c r="B38" s="19"/>
      <c r="C38" s="19"/>
      <c r="D38" s="19">
        <v>1</v>
      </c>
      <c r="E38" s="19"/>
      <c r="F38" s="19">
        <v>2</v>
      </c>
      <c r="G38" s="19">
        <v>1</v>
      </c>
      <c r="H38" s="19">
        <v>2</v>
      </c>
      <c r="I38" s="19">
        <v>1</v>
      </c>
      <c r="J38" s="19"/>
      <c r="K38" s="19">
        <v>2</v>
      </c>
    </row>
    <row r="39" spans="1:12" ht="18" customHeight="1">
      <c r="A39" s="18" t="s">
        <v>32</v>
      </c>
      <c r="B39" s="19"/>
      <c r="C39" s="19"/>
      <c r="D39" s="19"/>
      <c r="E39" s="19"/>
      <c r="F39" s="19"/>
      <c r="G39" s="19"/>
      <c r="H39" s="19">
        <v>3</v>
      </c>
      <c r="I39" s="19"/>
      <c r="J39" s="19">
        <v>1</v>
      </c>
      <c r="K39" s="19">
        <v>2</v>
      </c>
    </row>
    <row r="40" spans="1:12" ht="18" customHeight="1">
      <c r="A40" s="16" t="s">
        <v>33</v>
      </c>
      <c r="B40" s="21">
        <f t="shared" ref="B40:K40" si="1">SUM(B25:B39)</f>
        <v>13</v>
      </c>
      <c r="C40" s="21">
        <f t="shared" ref="C40" si="2">SUM(C25:C39)</f>
        <v>23</v>
      </c>
      <c r="D40" s="21">
        <v>24</v>
      </c>
      <c r="E40" s="21">
        <f t="shared" si="1"/>
        <v>15</v>
      </c>
      <c r="F40" s="21">
        <f t="shared" si="1"/>
        <v>24</v>
      </c>
      <c r="G40" s="21">
        <f t="shared" si="1"/>
        <v>16</v>
      </c>
      <c r="H40" s="21">
        <f t="shared" si="1"/>
        <v>27</v>
      </c>
      <c r="I40" s="21">
        <f t="shared" si="1"/>
        <v>11</v>
      </c>
      <c r="J40" s="21">
        <f t="shared" si="1"/>
        <v>22</v>
      </c>
      <c r="K40" s="21">
        <f t="shared" si="1"/>
        <v>16</v>
      </c>
      <c r="L40" s="22"/>
    </row>
    <row r="41" spans="1:12" ht="18" customHeight="1">
      <c r="A41" s="18" t="s">
        <v>34</v>
      </c>
      <c r="B41" s="19"/>
      <c r="C41" s="19"/>
      <c r="D41" s="19"/>
      <c r="E41" s="19"/>
      <c r="F41" s="19">
        <v>1</v>
      </c>
      <c r="G41" s="19"/>
      <c r="H41" s="19"/>
      <c r="I41" s="19"/>
      <c r="J41" s="19"/>
      <c r="K41" s="19"/>
    </row>
    <row r="42" spans="1:12" ht="30" customHeight="1">
      <c r="A42" s="18" t="s">
        <v>35</v>
      </c>
      <c r="B42" s="19">
        <v>1</v>
      </c>
      <c r="C42" s="19"/>
      <c r="D42" s="19"/>
      <c r="E42" s="19">
        <v>1</v>
      </c>
      <c r="F42" s="19">
        <v>1</v>
      </c>
      <c r="G42" s="19">
        <v>2</v>
      </c>
      <c r="H42" s="19">
        <v>1</v>
      </c>
      <c r="I42" s="19">
        <v>1</v>
      </c>
      <c r="J42" s="19"/>
      <c r="K42" s="19">
        <v>1</v>
      </c>
    </row>
    <row r="43" spans="1:12" ht="18" customHeight="1">
      <c r="A43" s="18" t="s">
        <v>36</v>
      </c>
      <c r="B43" s="19"/>
      <c r="C43" s="19">
        <v>3</v>
      </c>
      <c r="D43" s="19"/>
      <c r="E43" s="19">
        <v>1</v>
      </c>
      <c r="F43" s="19">
        <v>2</v>
      </c>
      <c r="G43" s="19"/>
      <c r="H43" s="19">
        <v>1</v>
      </c>
      <c r="I43" s="19"/>
      <c r="J43" s="19"/>
      <c r="K43" s="19"/>
    </row>
    <row r="44" spans="1:12" ht="18" customHeight="1">
      <c r="A44" s="16" t="s">
        <v>37</v>
      </c>
      <c r="B44" s="21">
        <f>SUM(B41:B43)</f>
        <v>1</v>
      </c>
      <c r="C44" s="21">
        <f>SUM(C41:C43)</f>
        <v>3</v>
      </c>
      <c r="D44" s="21">
        <v>0</v>
      </c>
      <c r="E44" s="21">
        <f>SUM(E41:E43)</f>
        <v>2</v>
      </c>
      <c r="F44" s="21">
        <f>SUM(F41:F43)</f>
        <v>4</v>
      </c>
      <c r="G44" s="21">
        <f t="shared" ref="G44:K44" si="3">SUM(G41:G43)</f>
        <v>2</v>
      </c>
      <c r="H44" s="21">
        <f t="shared" si="3"/>
        <v>2</v>
      </c>
      <c r="I44" s="21">
        <f t="shared" si="3"/>
        <v>1</v>
      </c>
      <c r="J44" s="21">
        <f t="shared" si="3"/>
        <v>0</v>
      </c>
      <c r="K44" s="21">
        <f t="shared" si="3"/>
        <v>1</v>
      </c>
      <c r="L44" s="22"/>
    </row>
    <row r="45" spans="1:12" ht="18" customHeight="1">
      <c r="A45" s="16" t="s">
        <v>38</v>
      </c>
      <c r="B45" s="21">
        <f>SUM(B40+B44)</f>
        <v>14</v>
      </c>
      <c r="C45" s="21">
        <f>SUM(C40+C44)</f>
        <v>26</v>
      </c>
      <c r="D45" s="21">
        <v>24</v>
      </c>
      <c r="E45" s="21">
        <f>SUM(E40+E44)</f>
        <v>17</v>
      </c>
      <c r="F45" s="21">
        <f>SUM(F40+F44)</f>
        <v>28</v>
      </c>
      <c r="G45" s="21">
        <f t="shared" ref="G45:K45" si="4">SUM(G40+G44)</f>
        <v>18</v>
      </c>
      <c r="H45" s="21">
        <f t="shared" si="4"/>
        <v>29</v>
      </c>
      <c r="I45" s="21">
        <f t="shared" si="4"/>
        <v>12</v>
      </c>
      <c r="J45" s="21">
        <f t="shared" si="4"/>
        <v>22</v>
      </c>
      <c r="K45" s="21">
        <f t="shared" si="4"/>
        <v>17</v>
      </c>
      <c r="L45" s="22"/>
    </row>
    <row r="46" spans="1:12" ht="18" customHeight="1">
      <c r="A46" s="60" t="s">
        <v>78</v>
      </c>
      <c r="B46" s="60"/>
      <c r="C46" s="60"/>
      <c r="D46" s="60"/>
      <c r="E46" s="60"/>
      <c r="F46" s="60"/>
      <c r="G46" s="60"/>
      <c r="H46" s="60"/>
      <c r="I46" s="60"/>
    </row>
    <row r="47" spans="1:12" ht="18" customHeight="1">
      <c r="A47" s="23"/>
      <c r="B47" s="24"/>
      <c r="C47" s="24"/>
      <c r="D47" s="24"/>
      <c r="E47" s="24"/>
      <c r="F47" s="24"/>
      <c r="G47" s="24"/>
      <c r="H47" s="24"/>
      <c r="I47" s="24"/>
      <c r="J47" s="22"/>
    </row>
    <row r="48" spans="1:12" ht="18" customHeight="1">
      <c r="A48" s="50" t="s">
        <v>13</v>
      </c>
      <c r="B48" s="51"/>
      <c r="C48" s="51"/>
      <c r="D48" s="51"/>
      <c r="E48" s="51"/>
      <c r="F48" s="51"/>
      <c r="G48" s="51"/>
      <c r="H48" s="51"/>
      <c r="I48" s="51"/>
      <c r="J48" s="51"/>
      <c r="K48" s="52"/>
    </row>
    <row r="49" spans="1:11" ht="18" customHeight="1">
      <c r="A49" s="16" t="s">
        <v>17</v>
      </c>
      <c r="B49" s="35" t="s">
        <v>77</v>
      </c>
      <c r="C49" s="35" t="s">
        <v>76</v>
      </c>
      <c r="D49" s="35" t="s">
        <v>61</v>
      </c>
      <c r="E49" s="35" t="s">
        <v>57</v>
      </c>
      <c r="F49" s="35" t="s">
        <v>56</v>
      </c>
      <c r="G49" s="35" t="s">
        <v>55</v>
      </c>
      <c r="H49" s="35" t="s">
        <v>54</v>
      </c>
      <c r="I49" s="35" t="s">
        <v>53</v>
      </c>
      <c r="J49" s="35" t="s">
        <v>52</v>
      </c>
      <c r="K49" s="35" t="s">
        <v>51</v>
      </c>
    </row>
    <row r="50" spans="1:11" ht="18" customHeight="1">
      <c r="A50" s="18" t="s">
        <v>18</v>
      </c>
      <c r="B50" s="44">
        <v>29</v>
      </c>
      <c r="C50" s="19">
        <v>35</v>
      </c>
      <c r="D50" s="19">
        <v>47</v>
      </c>
      <c r="E50" s="19">
        <v>29</v>
      </c>
      <c r="F50" s="19">
        <v>52</v>
      </c>
      <c r="G50" s="19">
        <v>35</v>
      </c>
      <c r="H50" s="19">
        <v>28</v>
      </c>
      <c r="I50" s="19">
        <v>22</v>
      </c>
      <c r="J50" s="19">
        <v>20</v>
      </c>
      <c r="K50" s="19">
        <v>16</v>
      </c>
    </row>
    <row r="51" spans="1:11" ht="18" customHeight="1">
      <c r="A51" s="18" t="s">
        <v>19</v>
      </c>
      <c r="B51" s="44">
        <v>6</v>
      </c>
      <c r="C51" s="19">
        <v>8</v>
      </c>
      <c r="D51" s="19">
        <v>8</v>
      </c>
      <c r="E51" s="19">
        <v>7</v>
      </c>
      <c r="F51" s="19">
        <v>4</v>
      </c>
      <c r="G51" s="19">
        <v>6</v>
      </c>
      <c r="H51" s="19">
        <v>6</v>
      </c>
      <c r="I51" s="19">
        <v>14</v>
      </c>
      <c r="J51" s="19">
        <v>12</v>
      </c>
      <c r="K51" s="19">
        <v>16</v>
      </c>
    </row>
    <row r="52" spans="1:11" ht="18" customHeight="1">
      <c r="A52" s="18" t="s">
        <v>20</v>
      </c>
      <c r="B52" s="44">
        <v>11</v>
      </c>
      <c r="C52" s="19">
        <v>8</v>
      </c>
      <c r="D52" s="19">
        <v>14</v>
      </c>
      <c r="E52" s="19">
        <v>15</v>
      </c>
      <c r="F52" s="19">
        <v>30</v>
      </c>
      <c r="G52" s="19">
        <v>37</v>
      </c>
      <c r="H52" s="19">
        <v>17</v>
      </c>
      <c r="I52" s="19">
        <v>12</v>
      </c>
      <c r="J52" s="19">
        <v>15</v>
      </c>
      <c r="K52" s="19">
        <v>13</v>
      </c>
    </row>
    <row r="53" spans="1:11" ht="18" customHeight="1">
      <c r="A53" s="18" t="s">
        <v>21</v>
      </c>
      <c r="B53" s="44">
        <v>12</v>
      </c>
      <c r="C53" s="19">
        <v>7</v>
      </c>
      <c r="D53" s="19">
        <v>8</v>
      </c>
      <c r="E53" s="19">
        <v>9</v>
      </c>
      <c r="F53" s="19">
        <v>11</v>
      </c>
      <c r="G53" s="19">
        <v>13</v>
      </c>
      <c r="H53" s="19">
        <v>10</v>
      </c>
      <c r="I53" s="19">
        <v>17</v>
      </c>
      <c r="J53" s="19">
        <v>23</v>
      </c>
      <c r="K53" s="19">
        <v>8</v>
      </c>
    </row>
    <row r="54" spans="1:11" ht="18" customHeight="1">
      <c r="A54" s="18" t="s">
        <v>22</v>
      </c>
      <c r="B54" s="44">
        <v>2</v>
      </c>
      <c r="C54" s="19">
        <v>7</v>
      </c>
      <c r="D54" s="19">
        <v>10</v>
      </c>
      <c r="E54" s="19">
        <v>4</v>
      </c>
      <c r="F54" s="19">
        <v>2</v>
      </c>
      <c r="G54" s="19">
        <v>4</v>
      </c>
      <c r="H54" s="19">
        <v>1</v>
      </c>
      <c r="I54" s="19"/>
      <c r="J54" s="19"/>
      <c r="K54" s="19">
        <v>1</v>
      </c>
    </row>
    <row r="55" spans="1:11" ht="18" customHeight="1">
      <c r="A55" s="18" t="s">
        <v>23</v>
      </c>
      <c r="B55" s="44">
        <v>1</v>
      </c>
      <c r="C55" s="19">
        <v>8</v>
      </c>
      <c r="D55" s="19">
        <v>9</v>
      </c>
      <c r="E55" s="19">
        <v>12</v>
      </c>
      <c r="F55" s="19">
        <v>8</v>
      </c>
      <c r="G55" s="19">
        <v>26</v>
      </c>
      <c r="H55" s="19">
        <v>13</v>
      </c>
      <c r="I55" s="19">
        <v>9</v>
      </c>
      <c r="J55" s="19">
        <v>11</v>
      </c>
      <c r="K55" s="19">
        <v>5</v>
      </c>
    </row>
    <row r="56" spans="1:11" ht="18" customHeight="1">
      <c r="A56" s="18" t="s">
        <v>24</v>
      </c>
      <c r="B56" s="44">
        <v>19</v>
      </c>
      <c r="C56" s="19">
        <v>50</v>
      </c>
      <c r="D56" s="19">
        <v>49</v>
      </c>
      <c r="E56" s="19">
        <v>57</v>
      </c>
      <c r="F56" s="19">
        <v>56</v>
      </c>
      <c r="G56" s="19">
        <v>56</v>
      </c>
      <c r="H56" s="19">
        <v>43</v>
      </c>
      <c r="I56" s="19">
        <v>30</v>
      </c>
      <c r="J56" s="19">
        <v>43</v>
      </c>
      <c r="K56" s="19">
        <v>38</v>
      </c>
    </row>
    <row r="57" spans="1:11" ht="18" customHeight="1">
      <c r="A57" s="18" t="s">
        <v>25</v>
      </c>
      <c r="B57" s="44">
        <v>9</v>
      </c>
      <c r="C57" s="19">
        <v>10</v>
      </c>
      <c r="D57" s="19">
        <v>8</v>
      </c>
      <c r="E57" s="19">
        <v>16</v>
      </c>
      <c r="F57" s="19">
        <v>9</v>
      </c>
      <c r="G57" s="19">
        <v>4</v>
      </c>
      <c r="H57" s="19">
        <v>4</v>
      </c>
      <c r="I57" s="19">
        <v>10</v>
      </c>
      <c r="J57" s="19">
        <v>7</v>
      </c>
      <c r="K57" s="19">
        <v>8</v>
      </c>
    </row>
    <row r="58" spans="1:11" ht="18" customHeight="1">
      <c r="A58" s="18" t="s">
        <v>26</v>
      </c>
      <c r="B58" s="44">
        <v>13</v>
      </c>
      <c r="C58" s="19">
        <v>27</v>
      </c>
      <c r="D58" s="19">
        <v>30</v>
      </c>
      <c r="E58" s="19">
        <v>12</v>
      </c>
      <c r="F58" s="19">
        <v>19</v>
      </c>
      <c r="G58" s="19">
        <v>10</v>
      </c>
      <c r="H58" s="19">
        <v>12</v>
      </c>
      <c r="I58" s="19">
        <v>7</v>
      </c>
      <c r="J58" s="19">
        <v>4</v>
      </c>
      <c r="K58" s="19">
        <v>6</v>
      </c>
    </row>
    <row r="59" spans="1:11" ht="18" customHeight="1">
      <c r="A59" s="18" t="s">
        <v>27</v>
      </c>
      <c r="B59" s="44">
        <v>12</v>
      </c>
      <c r="C59" s="19">
        <v>24</v>
      </c>
      <c r="D59" s="19">
        <v>12</v>
      </c>
      <c r="E59" s="19">
        <v>23</v>
      </c>
      <c r="F59" s="19">
        <v>26</v>
      </c>
      <c r="G59" s="19">
        <v>32</v>
      </c>
      <c r="H59" s="19">
        <v>9</v>
      </c>
      <c r="I59" s="19">
        <v>13</v>
      </c>
      <c r="J59" s="19">
        <v>10</v>
      </c>
      <c r="K59" s="19">
        <v>18</v>
      </c>
    </row>
    <row r="60" spans="1:11" ht="18" customHeight="1">
      <c r="A60" s="18" t="s">
        <v>28</v>
      </c>
      <c r="B60" s="44">
        <v>2</v>
      </c>
      <c r="C60" s="19">
        <v>1</v>
      </c>
      <c r="D60" s="19"/>
      <c r="E60" s="19"/>
      <c r="F60" s="19"/>
      <c r="G60" s="19"/>
      <c r="H60" s="19"/>
      <c r="I60" s="19"/>
      <c r="J60" s="19"/>
      <c r="K60" s="19"/>
    </row>
    <row r="61" spans="1:11" ht="18" customHeight="1">
      <c r="A61" s="18" t="s">
        <v>29</v>
      </c>
      <c r="B61" s="44">
        <v>14</v>
      </c>
      <c r="C61" s="19">
        <v>52</v>
      </c>
      <c r="D61" s="19">
        <v>44</v>
      </c>
      <c r="E61" s="19">
        <v>51</v>
      </c>
      <c r="F61" s="19">
        <v>17</v>
      </c>
      <c r="G61" s="19">
        <v>27</v>
      </c>
      <c r="H61" s="19">
        <v>10</v>
      </c>
      <c r="I61" s="19">
        <v>10</v>
      </c>
      <c r="J61" s="19">
        <v>14</v>
      </c>
      <c r="K61" s="19">
        <v>9</v>
      </c>
    </row>
    <row r="62" spans="1:11" ht="18" customHeight="1">
      <c r="A62" s="18" t="s">
        <v>30</v>
      </c>
      <c r="B62" s="44"/>
      <c r="C62" s="19"/>
      <c r="D62" s="19">
        <v>2</v>
      </c>
      <c r="E62" s="19"/>
      <c r="F62" s="19">
        <v>2</v>
      </c>
      <c r="G62" s="19"/>
      <c r="H62" s="19">
        <v>1</v>
      </c>
      <c r="I62" s="19">
        <v>2</v>
      </c>
      <c r="J62" s="19"/>
      <c r="K62" s="19">
        <v>2</v>
      </c>
    </row>
    <row r="63" spans="1:11" ht="18" customHeight="1">
      <c r="A63" s="18" t="s">
        <v>31</v>
      </c>
      <c r="B63" s="44">
        <v>3</v>
      </c>
      <c r="C63" s="19">
        <v>2</v>
      </c>
      <c r="D63" s="19">
        <v>5</v>
      </c>
      <c r="E63" s="19">
        <v>3</v>
      </c>
      <c r="F63" s="19">
        <v>12</v>
      </c>
      <c r="G63" s="19">
        <v>21</v>
      </c>
      <c r="H63" s="19">
        <v>17</v>
      </c>
      <c r="I63" s="19">
        <v>17</v>
      </c>
      <c r="J63" s="19">
        <v>6</v>
      </c>
      <c r="K63" s="19">
        <v>11</v>
      </c>
    </row>
    <row r="64" spans="1:11" ht="18" customHeight="1">
      <c r="A64" s="18" t="s">
        <v>32</v>
      </c>
      <c r="B64" s="44">
        <v>7</v>
      </c>
      <c r="C64" s="19">
        <v>4</v>
      </c>
      <c r="D64" s="19">
        <v>14</v>
      </c>
      <c r="E64" s="19">
        <v>8</v>
      </c>
      <c r="F64" s="19">
        <v>11</v>
      </c>
      <c r="G64" s="19">
        <v>11</v>
      </c>
      <c r="H64" s="19">
        <v>13</v>
      </c>
      <c r="I64" s="19">
        <v>13</v>
      </c>
      <c r="J64" s="19">
        <v>3</v>
      </c>
      <c r="K64" s="19">
        <v>6</v>
      </c>
    </row>
    <row r="65" spans="1:12" ht="18" customHeight="1">
      <c r="A65" s="16" t="s">
        <v>33</v>
      </c>
      <c r="B65" s="21">
        <f>SUM(B50:B64)</f>
        <v>140</v>
      </c>
      <c r="C65" s="21">
        <f>SUM(C50:C64)</f>
        <v>243</v>
      </c>
      <c r="D65" s="21">
        <v>260</v>
      </c>
      <c r="E65" s="21">
        <f>SUM(E50:E64)</f>
        <v>246</v>
      </c>
      <c r="F65" s="21">
        <f>SUM(F50:F64)</f>
        <v>259</v>
      </c>
      <c r="G65" s="21">
        <f t="shared" ref="G65:K65" si="5">SUM(G50:G64)</f>
        <v>282</v>
      </c>
      <c r="H65" s="21">
        <f t="shared" si="5"/>
        <v>184</v>
      </c>
      <c r="I65" s="21">
        <f t="shared" si="5"/>
        <v>176</v>
      </c>
      <c r="J65" s="21">
        <f t="shared" si="5"/>
        <v>168</v>
      </c>
      <c r="K65" s="21">
        <f t="shared" si="5"/>
        <v>157</v>
      </c>
      <c r="L65" s="22"/>
    </row>
    <row r="66" spans="1:12" ht="18" customHeight="1">
      <c r="A66" s="18" t="s">
        <v>34</v>
      </c>
      <c r="B66" s="44">
        <v>5</v>
      </c>
      <c r="C66" s="19">
        <v>4</v>
      </c>
      <c r="D66" s="19">
        <v>5</v>
      </c>
      <c r="E66" s="19">
        <v>10</v>
      </c>
      <c r="F66" s="19">
        <v>13</v>
      </c>
      <c r="G66" s="19">
        <v>6</v>
      </c>
      <c r="H66" s="19">
        <v>1</v>
      </c>
      <c r="I66" s="19">
        <v>9</v>
      </c>
      <c r="J66" s="19">
        <v>2</v>
      </c>
      <c r="K66" s="19">
        <v>2</v>
      </c>
    </row>
    <row r="67" spans="1:12" ht="30" customHeight="1">
      <c r="A67" s="18" t="s">
        <v>35</v>
      </c>
      <c r="B67" s="44">
        <v>15</v>
      </c>
      <c r="C67" s="19">
        <v>33</v>
      </c>
      <c r="D67" s="19">
        <v>24</v>
      </c>
      <c r="E67" s="19">
        <v>26</v>
      </c>
      <c r="F67" s="19">
        <v>18</v>
      </c>
      <c r="G67" s="19">
        <v>30</v>
      </c>
      <c r="H67" s="19">
        <v>23</v>
      </c>
      <c r="I67" s="19">
        <v>17</v>
      </c>
      <c r="J67" s="19">
        <v>10</v>
      </c>
      <c r="K67" s="19">
        <v>12</v>
      </c>
    </row>
    <row r="68" spans="1:12" ht="18" customHeight="1">
      <c r="A68" s="18" t="s">
        <v>36</v>
      </c>
      <c r="B68" s="44">
        <v>3</v>
      </c>
      <c r="C68" s="19">
        <v>5</v>
      </c>
      <c r="D68" s="19">
        <v>7</v>
      </c>
      <c r="E68" s="19">
        <v>14</v>
      </c>
      <c r="F68" s="19">
        <v>12</v>
      </c>
      <c r="G68" s="19">
        <v>5</v>
      </c>
      <c r="H68" s="19">
        <v>5</v>
      </c>
      <c r="I68" s="19">
        <v>3</v>
      </c>
      <c r="J68" s="19">
        <v>5</v>
      </c>
      <c r="K68" s="19">
        <v>5</v>
      </c>
    </row>
    <row r="69" spans="1:12" ht="18" customHeight="1">
      <c r="A69" s="16" t="s">
        <v>37</v>
      </c>
      <c r="B69" s="21">
        <f>SUM(B66:B68)</f>
        <v>23</v>
      </c>
      <c r="C69" s="21">
        <f>SUM(C66:C68)</f>
        <v>42</v>
      </c>
      <c r="D69" s="21">
        <v>36</v>
      </c>
      <c r="E69" s="21">
        <f>SUM(E66:E68)</f>
        <v>50</v>
      </c>
      <c r="F69" s="21">
        <f>SUM(F66:F68)</f>
        <v>43</v>
      </c>
      <c r="G69" s="21">
        <f t="shared" ref="G69:K69" si="6">SUM(G66:G68)</f>
        <v>41</v>
      </c>
      <c r="H69" s="21">
        <f t="shared" si="6"/>
        <v>29</v>
      </c>
      <c r="I69" s="21">
        <f t="shared" si="6"/>
        <v>29</v>
      </c>
      <c r="J69" s="21">
        <f t="shared" si="6"/>
        <v>17</v>
      </c>
      <c r="K69" s="21">
        <f t="shared" si="6"/>
        <v>19</v>
      </c>
      <c r="L69" s="22"/>
    </row>
    <row r="70" spans="1:12" ht="18" customHeight="1">
      <c r="A70" s="16" t="s">
        <v>38</v>
      </c>
      <c r="B70" s="21">
        <f>SUM(B65+B69)</f>
        <v>163</v>
      </c>
      <c r="C70" s="21">
        <f>SUM(C65+C69)</f>
        <v>285</v>
      </c>
      <c r="D70" s="21">
        <v>296</v>
      </c>
      <c r="E70" s="21">
        <f>SUM(E65+E69)</f>
        <v>296</v>
      </c>
      <c r="F70" s="21">
        <f>SUM(F65+F69)</f>
        <v>302</v>
      </c>
      <c r="G70" s="21">
        <f t="shared" ref="G70:K70" si="7">SUM(G65+G69)</f>
        <v>323</v>
      </c>
      <c r="H70" s="21">
        <f t="shared" si="7"/>
        <v>213</v>
      </c>
      <c r="I70" s="21">
        <f t="shared" si="7"/>
        <v>205</v>
      </c>
      <c r="J70" s="21">
        <f t="shared" si="7"/>
        <v>185</v>
      </c>
      <c r="K70" s="21">
        <f t="shared" si="7"/>
        <v>176</v>
      </c>
      <c r="L70" s="22"/>
    </row>
    <row r="71" spans="1:12" ht="18" customHeight="1">
      <c r="A71" s="60" t="s">
        <v>78</v>
      </c>
      <c r="B71" s="60"/>
      <c r="C71" s="60"/>
      <c r="D71" s="60"/>
      <c r="E71" s="60"/>
      <c r="F71" s="60"/>
      <c r="G71" s="60"/>
      <c r="H71" s="60"/>
      <c r="I71" s="60"/>
    </row>
    <row r="72" spans="1:12" ht="18" customHeight="1">
      <c r="A72" s="25"/>
      <c r="B72" s="26"/>
      <c r="C72" s="26"/>
      <c r="D72" s="26"/>
      <c r="E72" s="26"/>
      <c r="F72" s="26"/>
      <c r="G72" s="26"/>
      <c r="H72" s="26"/>
      <c r="I72" s="26"/>
    </row>
    <row r="73" spans="1:12" ht="18" customHeight="1">
      <c r="A73" s="50" t="s">
        <v>14</v>
      </c>
      <c r="B73" s="51"/>
      <c r="C73" s="51"/>
      <c r="D73" s="51"/>
      <c r="E73" s="51"/>
      <c r="F73" s="51"/>
      <c r="G73" s="51"/>
      <c r="H73" s="51"/>
      <c r="I73" s="51"/>
      <c r="J73" s="51"/>
      <c r="K73" s="52"/>
    </row>
    <row r="74" spans="1:12" ht="18" customHeight="1">
      <c r="A74" s="16" t="s">
        <v>17</v>
      </c>
      <c r="B74" s="17" t="s">
        <v>77</v>
      </c>
      <c r="C74" s="17" t="s">
        <v>76</v>
      </c>
      <c r="D74" s="35" t="s">
        <v>61</v>
      </c>
      <c r="E74" s="35" t="s">
        <v>57</v>
      </c>
      <c r="F74" s="35" t="s">
        <v>56</v>
      </c>
      <c r="G74" s="35" t="s">
        <v>55</v>
      </c>
      <c r="H74" s="35" t="s">
        <v>54</v>
      </c>
      <c r="I74" s="35" t="s">
        <v>53</v>
      </c>
      <c r="J74" s="35" t="s">
        <v>52</v>
      </c>
      <c r="K74" s="35" t="s">
        <v>51</v>
      </c>
    </row>
    <row r="75" spans="1:12" ht="18" customHeight="1">
      <c r="A75" s="18" t="s">
        <v>18</v>
      </c>
      <c r="B75" s="44">
        <v>49</v>
      </c>
      <c r="C75" s="19">
        <v>97</v>
      </c>
      <c r="D75" s="19">
        <v>66</v>
      </c>
      <c r="E75" s="19">
        <v>80</v>
      </c>
      <c r="F75" s="19">
        <v>102</v>
      </c>
      <c r="G75" s="19">
        <v>70</v>
      </c>
      <c r="H75" s="19">
        <v>40</v>
      </c>
      <c r="I75" s="19">
        <v>30</v>
      </c>
      <c r="J75" s="19">
        <v>22</v>
      </c>
      <c r="K75" s="19">
        <v>46</v>
      </c>
    </row>
    <row r="76" spans="1:12" ht="18" customHeight="1">
      <c r="A76" s="18" t="s">
        <v>19</v>
      </c>
      <c r="B76" s="44">
        <v>31</v>
      </c>
      <c r="C76" s="19">
        <v>21</v>
      </c>
      <c r="D76" s="19">
        <v>22</v>
      </c>
      <c r="E76" s="19">
        <v>35</v>
      </c>
      <c r="F76" s="19">
        <v>86</v>
      </c>
      <c r="G76" s="19">
        <v>112</v>
      </c>
      <c r="H76" s="19">
        <v>70</v>
      </c>
      <c r="I76" s="19">
        <v>33</v>
      </c>
      <c r="J76" s="19">
        <v>26</v>
      </c>
      <c r="K76" s="19">
        <v>19</v>
      </c>
    </row>
    <row r="77" spans="1:12" ht="18" customHeight="1">
      <c r="A77" s="18" t="s">
        <v>20</v>
      </c>
      <c r="B77" s="44">
        <v>25</v>
      </c>
      <c r="C77" s="19">
        <v>53</v>
      </c>
      <c r="D77" s="19">
        <v>54</v>
      </c>
      <c r="E77" s="19">
        <v>58</v>
      </c>
      <c r="F77" s="19">
        <v>71</v>
      </c>
      <c r="G77" s="19">
        <v>59</v>
      </c>
      <c r="H77" s="19">
        <v>48</v>
      </c>
      <c r="I77" s="19">
        <v>20</v>
      </c>
      <c r="J77" s="19">
        <v>12</v>
      </c>
      <c r="K77" s="19">
        <v>20</v>
      </c>
    </row>
    <row r="78" spans="1:12" ht="18" customHeight="1">
      <c r="A78" s="18" t="s">
        <v>21</v>
      </c>
      <c r="B78" s="44">
        <v>23</v>
      </c>
      <c r="C78" s="19">
        <v>25</v>
      </c>
      <c r="D78" s="19">
        <v>29</v>
      </c>
      <c r="E78" s="19">
        <v>31</v>
      </c>
      <c r="F78" s="19">
        <v>27</v>
      </c>
      <c r="G78" s="19">
        <v>24</v>
      </c>
      <c r="H78" s="19">
        <v>30</v>
      </c>
      <c r="I78" s="19">
        <v>19</v>
      </c>
      <c r="J78" s="19">
        <v>31</v>
      </c>
      <c r="K78" s="19">
        <v>31</v>
      </c>
    </row>
    <row r="79" spans="1:12" ht="18" customHeight="1">
      <c r="A79" s="18" t="s">
        <v>22</v>
      </c>
      <c r="B79" s="44">
        <v>3</v>
      </c>
      <c r="C79" s="19">
        <v>10</v>
      </c>
      <c r="D79" s="19">
        <v>16</v>
      </c>
      <c r="E79" s="19">
        <v>6</v>
      </c>
      <c r="F79" s="19">
        <v>5</v>
      </c>
      <c r="G79" s="19">
        <v>7</v>
      </c>
      <c r="H79" s="19">
        <v>6</v>
      </c>
      <c r="I79" s="19">
        <v>7</v>
      </c>
      <c r="J79" s="19">
        <v>4</v>
      </c>
      <c r="K79" s="19">
        <v>8</v>
      </c>
    </row>
    <row r="80" spans="1:12" ht="18" customHeight="1">
      <c r="A80" s="18" t="s">
        <v>23</v>
      </c>
      <c r="B80" s="44">
        <v>13</v>
      </c>
      <c r="C80" s="19">
        <v>19</v>
      </c>
      <c r="D80" s="19">
        <v>20</v>
      </c>
      <c r="E80" s="19">
        <v>23</v>
      </c>
      <c r="F80" s="19">
        <v>15</v>
      </c>
      <c r="G80" s="19">
        <v>16</v>
      </c>
      <c r="H80" s="19">
        <v>28</v>
      </c>
      <c r="I80" s="19">
        <v>27</v>
      </c>
      <c r="J80" s="19">
        <v>14</v>
      </c>
      <c r="K80" s="19">
        <v>7</v>
      </c>
    </row>
    <row r="81" spans="1:12" ht="18" customHeight="1">
      <c r="A81" s="18" t="s">
        <v>24</v>
      </c>
      <c r="B81" s="44">
        <v>45</v>
      </c>
      <c r="C81" s="19">
        <v>69</v>
      </c>
      <c r="D81" s="19">
        <v>86</v>
      </c>
      <c r="E81" s="19">
        <v>58</v>
      </c>
      <c r="F81" s="19">
        <v>75</v>
      </c>
      <c r="G81" s="19">
        <v>60</v>
      </c>
      <c r="H81" s="19">
        <v>34</v>
      </c>
      <c r="I81" s="19">
        <v>45</v>
      </c>
      <c r="J81" s="19">
        <v>41</v>
      </c>
      <c r="K81" s="19">
        <v>48</v>
      </c>
    </row>
    <row r="82" spans="1:12" ht="18" customHeight="1">
      <c r="A82" s="18" t="s">
        <v>25</v>
      </c>
      <c r="B82" s="44">
        <v>9</v>
      </c>
      <c r="C82" s="19">
        <v>19</v>
      </c>
      <c r="D82" s="19">
        <v>11</v>
      </c>
      <c r="E82" s="19">
        <v>18</v>
      </c>
      <c r="F82" s="19">
        <v>14</v>
      </c>
      <c r="G82" s="19">
        <v>14</v>
      </c>
      <c r="H82" s="19">
        <v>19</v>
      </c>
      <c r="I82" s="19">
        <v>10</v>
      </c>
      <c r="J82" s="19">
        <v>15</v>
      </c>
      <c r="K82" s="19">
        <v>14</v>
      </c>
    </row>
    <row r="83" spans="1:12" ht="18" customHeight="1">
      <c r="A83" s="18" t="s">
        <v>26</v>
      </c>
      <c r="B83" s="44">
        <v>14</v>
      </c>
      <c r="C83" s="19">
        <v>28</v>
      </c>
      <c r="D83" s="19">
        <v>27</v>
      </c>
      <c r="E83" s="19">
        <v>39</v>
      </c>
      <c r="F83" s="19">
        <v>24</v>
      </c>
      <c r="G83" s="19">
        <v>21</v>
      </c>
      <c r="H83" s="19">
        <v>9</v>
      </c>
      <c r="I83" s="19">
        <v>21</v>
      </c>
      <c r="J83" s="19">
        <v>8</v>
      </c>
      <c r="K83" s="19">
        <v>15</v>
      </c>
    </row>
    <row r="84" spans="1:12" ht="18" customHeight="1">
      <c r="A84" s="18" t="s">
        <v>27</v>
      </c>
      <c r="B84" s="44">
        <v>39</v>
      </c>
      <c r="C84" s="19">
        <v>42</v>
      </c>
      <c r="D84" s="19">
        <v>36</v>
      </c>
      <c r="E84" s="19">
        <v>28</v>
      </c>
      <c r="F84" s="19">
        <v>20</v>
      </c>
      <c r="G84" s="19">
        <v>30</v>
      </c>
      <c r="H84" s="19">
        <v>17</v>
      </c>
      <c r="I84" s="19">
        <v>13</v>
      </c>
      <c r="J84" s="19">
        <v>20</v>
      </c>
      <c r="K84" s="19">
        <v>17</v>
      </c>
    </row>
    <row r="85" spans="1:12" ht="18" customHeight="1">
      <c r="A85" s="18" t="s">
        <v>28</v>
      </c>
      <c r="B85" s="44">
        <v>3</v>
      </c>
      <c r="C85" s="19">
        <v>2</v>
      </c>
      <c r="D85" s="19">
        <v>1</v>
      </c>
      <c r="E85" s="19">
        <v>2</v>
      </c>
      <c r="F85" s="19">
        <v>2</v>
      </c>
      <c r="G85" s="19"/>
      <c r="H85" s="19"/>
      <c r="I85" s="19"/>
      <c r="J85" s="19"/>
      <c r="K85" s="19"/>
    </row>
    <row r="86" spans="1:12" ht="18" customHeight="1">
      <c r="A86" s="18" t="s">
        <v>29</v>
      </c>
      <c r="B86" s="44">
        <v>37</v>
      </c>
      <c r="C86" s="19">
        <v>70</v>
      </c>
      <c r="D86" s="19">
        <v>68</v>
      </c>
      <c r="E86" s="19">
        <v>84</v>
      </c>
      <c r="F86" s="19">
        <v>28</v>
      </c>
      <c r="G86" s="19">
        <v>14</v>
      </c>
      <c r="H86" s="19">
        <v>16</v>
      </c>
      <c r="I86" s="19">
        <v>15</v>
      </c>
      <c r="J86" s="19">
        <v>15</v>
      </c>
      <c r="K86" s="19">
        <v>13</v>
      </c>
    </row>
    <row r="87" spans="1:12" ht="18" customHeight="1">
      <c r="A87" s="18" t="s">
        <v>30</v>
      </c>
      <c r="B87" s="44"/>
      <c r="C87" s="19">
        <v>1</v>
      </c>
      <c r="D87" s="19"/>
      <c r="E87" s="19">
        <v>3</v>
      </c>
      <c r="F87" s="19">
        <v>1</v>
      </c>
      <c r="G87" s="19"/>
      <c r="H87" s="19">
        <v>3</v>
      </c>
      <c r="I87" s="19">
        <v>6</v>
      </c>
      <c r="J87" s="19">
        <v>3</v>
      </c>
      <c r="K87" s="19">
        <v>2</v>
      </c>
    </row>
    <row r="88" spans="1:12" ht="18" customHeight="1">
      <c r="A88" s="18" t="s">
        <v>31</v>
      </c>
      <c r="B88" s="44">
        <v>2</v>
      </c>
      <c r="C88" s="19">
        <v>2</v>
      </c>
      <c r="D88" s="19">
        <v>2</v>
      </c>
      <c r="E88" s="19">
        <v>5</v>
      </c>
      <c r="F88" s="19">
        <v>34</v>
      </c>
      <c r="G88" s="19">
        <v>28</v>
      </c>
      <c r="H88" s="19">
        <v>24</v>
      </c>
      <c r="I88" s="19">
        <v>35</v>
      </c>
      <c r="J88" s="19">
        <v>9</v>
      </c>
      <c r="K88" s="19">
        <v>13</v>
      </c>
    </row>
    <row r="89" spans="1:12" ht="18" customHeight="1">
      <c r="A89" s="18" t="s">
        <v>32</v>
      </c>
      <c r="B89" s="44">
        <v>18</v>
      </c>
      <c r="C89" s="19">
        <v>17</v>
      </c>
      <c r="D89" s="19">
        <v>24</v>
      </c>
      <c r="E89" s="19">
        <v>21</v>
      </c>
      <c r="F89" s="19">
        <v>19</v>
      </c>
      <c r="G89" s="19">
        <v>25</v>
      </c>
      <c r="H89" s="19">
        <v>22</v>
      </c>
      <c r="I89" s="19">
        <v>17</v>
      </c>
      <c r="J89" s="19">
        <v>3</v>
      </c>
      <c r="K89" s="19">
        <v>14</v>
      </c>
    </row>
    <row r="90" spans="1:12" ht="18" customHeight="1">
      <c r="A90" s="16" t="s">
        <v>33</v>
      </c>
      <c r="B90" s="21">
        <f>SUM(B75:B89)</f>
        <v>311</v>
      </c>
      <c r="C90" s="21">
        <f>SUM(C75:C89)</f>
        <v>475</v>
      </c>
      <c r="D90" s="21">
        <v>462</v>
      </c>
      <c r="E90" s="21">
        <f>SUM(E75:E89)</f>
        <v>491</v>
      </c>
      <c r="F90" s="21">
        <f>SUM(F75:F89)</f>
        <v>523</v>
      </c>
      <c r="G90" s="21">
        <f t="shared" ref="G90:K90" si="8">SUM(G75:G89)</f>
        <v>480</v>
      </c>
      <c r="H90" s="21">
        <f t="shared" si="8"/>
        <v>366</v>
      </c>
      <c r="I90" s="21">
        <f t="shared" si="8"/>
        <v>298</v>
      </c>
      <c r="J90" s="21">
        <f t="shared" si="8"/>
        <v>223</v>
      </c>
      <c r="K90" s="21">
        <f t="shared" si="8"/>
        <v>267</v>
      </c>
      <c r="L90" s="22"/>
    </row>
    <row r="91" spans="1:12" ht="18" customHeight="1">
      <c r="A91" s="18" t="s">
        <v>34</v>
      </c>
      <c r="B91" s="44">
        <v>9</v>
      </c>
      <c r="C91" s="19">
        <v>11</v>
      </c>
      <c r="D91" s="19">
        <v>9</v>
      </c>
      <c r="E91" s="19">
        <v>17</v>
      </c>
      <c r="F91" s="19">
        <v>24</v>
      </c>
      <c r="G91" s="19">
        <v>19</v>
      </c>
      <c r="H91" s="19">
        <v>6</v>
      </c>
      <c r="I91" s="19">
        <v>12</v>
      </c>
      <c r="J91" s="19">
        <v>6</v>
      </c>
      <c r="K91" s="19">
        <v>3</v>
      </c>
    </row>
    <row r="92" spans="1:12" ht="30" customHeight="1">
      <c r="A92" s="18" t="s">
        <v>35</v>
      </c>
      <c r="B92" s="44">
        <v>13</v>
      </c>
      <c r="C92" s="19">
        <v>30</v>
      </c>
      <c r="D92" s="19">
        <v>42</v>
      </c>
      <c r="E92" s="19">
        <v>41</v>
      </c>
      <c r="F92" s="19">
        <v>15</v>
      </c>
      <c r="G92" s="19">
        <v>36</v>
      </c>
      <c r="H92" s="19">
        <v>31</v>
      </c>
      <c r="I92" s="19">
        <v>37</v>
      </c>
      <c r="J92" s="19">
        <v>21</v>
      </c>
      <c r="K92" s="19">
        <v>19</v>
      </c>
    </row>
    <row r="93" spans="1:12" ht="18" customHeight="1">
      <c r="A93" s="18" t="s">
        <v>36</v>
      </c>
      <c r="B93" s="44">
        <v>11</v>
      </c>
      <c r="C93" s="19">
        <v>16</v>
      </c>
      <c r="D93" s="19">
        <v>31</v>
      </c>
      <c r="E93" s="19">
        <v>11</v>
      </c>
      <c r="F93" s="19">
        <v>15</v>
      </c>
      <c r="G93" s="19">
        <v>13</v>
      </c>
      <c r="H93" s="19">
        <v>9</v>
      </c>
      <c r="I93" s="19">
        <v>5</v>
      </c>
      <c r="J93" s="19">
        <v>6</v>
      </c>
      <c r="K93" s="19">
        <v>6</v>
      </c>
    </row>
    <row r="94" spans="1:12" ht="18" customHeight="1">
      <c r="A94" s="16" t="s">
        <v>37</v>
      </c>
      <c r="B94" s="21">
        <f>SUM(B91:B93)</f>
        <v>33</v>
      </c>
      <c r="C94" s="21">
        <f>SUM(C91:C93)</f>
        <v>57</v>
      </c>
      <c r="D94" s="21">
        <v>82</v>
      </c>
      <c r="E94" s="21">
        <f>SUM(E91:E93)</f>
        <v>69</v>
      </c>
      <c r="F94" s="21">
        <f>SUM(F91:F93)</f>
        <v>54</v>
      </c>
      <c r="G94" s="21">
        <f t="shared" ref="G94:K94" si="9">SUM(G91:G93)</f>
        <v>68</v>
      </c>
      <c r="H94" s="21">
        <f t="shared" si="9"/>
        <v>46</v>
      </c>
      <c r="I94" s="21">
        <f t="shared" si="9"/>
        <v>54</v>
      </c>
      <c r="J94" s="21">
        <f t="shared" si="9"/>
        <v>33</v>
      </c>
      <c r="K94" s="21">
        <f t="shared" si="9"/>
        <v>28</v>
      </c>
      <c r="L94" s="22"/>
    </row>
    <row r="95" spans="1:12" ht="18" customHeight="1">
      <c r="A95" s="16" t="s">
        <v>38</v>
      </c>
      <c r="B95" s="21">
        <f>SUM(B90+B94)</f>
        <v>344</v>
      </c>
      <c r="C95" s="21">
        <f>SUM(C90+C94)</f>
        <v>532</v>
      </c>
      <c r="D95" s="21">
        <v>544</v>
      </c>
      <c r="E95" s="21">
        <f>SUM(E90+E94)</f>
        <v>560</v>
      </c>
      <c r="F95" s="21">
        <f>SUM(F90+F94)</f>
        <v>577</v>
      </c>
      <c r="G95" s="21">
        <f t="shared" ref="G95:K95" si="10">SUM(G90+G94)</f>
        <v>548</v>
      </c>
      <c r="H95" s="21">
        <f t="shared" si="10"/>
        <v>412</v>
      </c>
      <c r="I95" s="21">
        <f t="shared" si="10"/>
        <v>352</v>
      </c>
      <c r="J95" s="21">
        <f t="shared" si="10"/>
        <v>256</v>
      </c>
      <c r="K95" s="21">
        <f t="shared" si="10"/>
        <v>295</v>
      </c>
      <c r="L95" s="22"/>
    </row>
    <row r="96" spans="1:12" ht="18" customHeight="1">
      <c r="A96" s="60" t="s">
        <v>78</v>
      </c>
      <c r="B96" s="60"/>
      <c r="C96" s="60"/>
      <c r="D96" s="60"/>
      <c r="E96" s="60"/>
      <c r="F96" s="60"/>
      <c r="G96" s="60"/>
      <c r="H96" s="60"/>
      <c r="I96" s="60"/>
    </row>
    <row r="97" spans="1:9">
      <c r="A97" s="27"/>
      <c r="B97" s="27"/>
      <c r="C97" s="27"/>
      <c r="D97" s="27"/>
      <c r="E97" s="27"/>
      <c r="F97" s="27"/>
      <c r="G97" s="27"/>
      <c r="H97" s="27"/>
      <c r="I97" s="27"/>
    </row>
    <row r="98" spans="1:9">
      <c r="A98" s="27"/>
      <c r="B98" s="27"/>
      <c r="C98" s="27"/>
      <c r="D98" s="27"/>
      <c r="E98" s="27"/>
      <c r="F98" s="27"/>
      <c r="G98" s="27"/>
      <c r="H98" s="27"/>
      <c r="I98" s="27"/>
    </row>
    <row r="99" spans="1:9">
      <c r="A99" s="27"/>
      <c r="B99" s="27"/>
      <c r="C99" s="27"/>
      <c r="D99" s="27"/>
      <c r="E99" s="27"/>
      <c r="F99" s="27"/>
      <c r="G99" s="27"/>
      <c r="H99" s="27"/>
      <c r="I99" s="27"/>
    </row>
    <row r="100" spans="1:9">
      <c r="A100" s="27"/>
      <c r="B100" s="27"/>
      <c r="C100" s="27"/>
      <c r="D100" s="27"/>
      <c r="E100" s="27"/>
      <c r="F100" s="27"/>
      <c r="G100" s="27"/>
      <c r="H100" s="27"/>
      <c r="I100" s="27"/>
    </row>
  </sheetData>
  <mergeCells count="8">
    <mergeCell ref="A46:I46"/>
    <mergeCell ref="A71:I71"/>
    <mergeCell ref="A96:I96"/>
    <mergeCell ref="B6:I6"/>
    <mergeCell ref="B8:I8"/>
    <mergeCell ref="B10:I10"/>
    <mergeCell ref="B12:I12"/>
    <mergeCell ref="A20:I20"/>
  </mergeCells>
  <pageMargins left="0.70866141732283472" right="0.70866141732283472" top="0.74803149606299213" bottom="0.74803149606299213" header="0.31496062992125984" footer="0.31496062992125984"/>
  <pageSetup paperSize="9" scale="71" fitToHeight="0" orientation="portrait" r:id="rId1"/>
  <headerFooter>
    <oddFooter>&amp;R&amp;P</oddFooter>
  </headerFooter>
  <rowBreaks count="1" manualBreakCount="1">
    <brk id="4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BD35-F69F-4547-A8AB-FDAC53284641}">
  <sheetPr>
    <tabColor theme="2"/>
    <pageSetUpPr fitToPage="1"/>
  </sheetPr>
  <dimension ref="A1:L100"/>
  <sheetViews>
    <sheetView showGridLines="0" topLeftCell="A75" zoomScale="90" zoomScaleNormal="90" workbookViewId="0">
      <selection activeCell="K106" sqref="K106"/>
    </sheetView>
  </sheetViews>
  <sheetFormatPr defaultColWidth="8.85546875" defaultRowHeight="15"/>
  <cols>
    <col min="1" max="1" width="34.42578125" style="4" customWidth="1"/>
    <col min="2" max="9" width="12" style="4" customWidth="1"/>
    <col min="10" max="10" width="11.42578125" style="4" customWidth="1"/>
    <col min="11" max="11" width="11.7109375" style="4" customWidth="1"/>
    <col min="12" max="16384" width="8.85546875" style="4"/>
  </cols>
  <sheetData>
    <row r="1" spans="1:11" s="2" customFormat="1" ht="22.9" customHeight="1">
      <c r="A1" s="1" t="s">
        <v>46</v>
      </c>
    </row>
    <row r="2" spans="1:11" ht="26.25">
      <c r="A2" s="3" t="s">
        <v>1</v>
      </c>
      <c r="B2" s="3"/>
      <c r="C2" s="3"/>
      <c r="D2" s="3"/>
    </row>
    <row r="3" spans="1:11">
      <c r="A3" s="5" t="s">
        <v>2</v>
      </c>
      <c r="B3" s="5"/>
      <c r="C3" s="5"/>
      <c r="D3" s="5"/>
      <c r="E3" s="6"/>
      <c r="F3" s="6"/>
      <c r="G3" s="6"/>
      <c r="H3" s="6"/>
      <c r="I3" s="6"/>
    </row>
    <row r="4" spans="1:11">
      <c r="A4" s="7" t="s">
        <v>3</v>
      </c>
      <c r="B4" s="8" t="s">
        <v>4</v>
      </c>
      <c r="C4" s="36"/>
      <c r="D4" s="8"/>
      <c r="E4" s="6"/>
      <c r="F4" s="6"/>
      <c r="G4" s="6"/>
      <c r="H4" s="6"/>
      <c r="I4" s="6"/>
    </row>
    <row r="5" spans="1:11">
      <c r="A5" s="9"/>
      <c r="B5" s="8" t="s">
        <v>5</v>
      </c>
      <c r="C5" s="36"/>
      <c r="D5" s="8"/>
      <c r="E5" s="6"/>
      <c r="F5" s="6"/>
      <c r="G5" s="6"/>
      <c r="H5" s="6"/>
      <c r="I5" s="6"/>
    </row>
    <row r="6" spans="1:11">
      <c r="A6" s="9"/>
      <c r="B6" s="8" t="s">
        <v>6</v>
      </c>
      <c r="C6" s="36"/>
      <c r="D6" s="8"/>
      <c r="E6" s="6"/>
      <c r="F6" s="6"/>
      <c r="G6" s="6"/>
      <c r="H6" s="6"/>
      <c r="I6" s="6"/>
    </row>
    <row r="7" spans="1:11" ht="14.45" customHeight="1">
      <c r="A7" s="9"/>
      <c r="E7" s="10"/>
      <c r="F7" s="10"/>
      <c r="G7" s="10"/>
      <c r="H7" s="10"/>
      <c r="I7" s="10"/>
    </row>
    <row r="8" spans="1:11" ht="66" customHeight="1">
      <c r="A8" s="7" t="s">
        <v>3</v>
      </c>
      <c r="B8" s="59" t="s">
        <v>47</v>
      </c>
      <c r="C8" s="59"/>
      <c r="D8" s="59"/>
      <c r="E8" s="59"/>
      <c r="F8" s="59"/>
      <c r="G8" s="59"/>
      <c r="H8" s="59"/>
      <c r="I8" s="59"/>
      <c r="J8" s="59"/>
    </row>
    <row r="9" spans="1:11">
      <c r="A9" s="11"/>
      <c r="B9" s="11"/>
      <c r="C9" s="11"/>
      <c r="D9" s="11"/>
      <c r="E9" s="6"/>
      <c r="F9" s="6"/>
      <c r="G9" s="6"/>
      <c r="H9" s="6"/>
      <c r="I9" s="6"/>
    </row>
    <row r="10" spans="1:11" ht="15" customHeight="1">
      <c r="A10" s="7" t="s">
        <v>3</v>
      </c>
      <c r="B10" s="59" t="s">
        <v>8</v>
      </c>
      <c r="C10" s="59"/>
      <c r="D10" s="59"/>
      <c r="E10" s="59"/>
      <c r="F10" s="59"/>
      <c r="G10" s="59"/>
      <c r="H10" s="59"/>
      <c r="I10" s="59"/>
    </row>
    <row r="11" spans="1:11" ht="15" customHeight="1">
      <c r="A11" s="12"/>
      <c r="B11" s="12"/>
      <c r="C11" s="12"/>
      <c r="D11" s="12"/>
      <c r="E11" s="12"/>
      <c r="F11" s="12"/>
      <c r="G11" s="12"/>
      <c r="H11" s="12"/>
      <c r="I11" s="12"/>
    </row>
    <row r="12" spans="1:11" ht="30" customHeight="1">
      <c r="A12" s="7" t="s">
        <v>3</v>
      </c>
      <c r="B12" s="59" t="s">
        <v>9</v>
      </c>
      <c r="C12" s="59"/>
      <c r="D12" s="59"/>
      <c r="E12" s="59"/>
      <c r="F12" s="59"/>
      <c r="G12" s="59"/>
      <c r="H12" s="59"/>
      <c r="I12" s="59"/>
      <c r="J12" s="59"/>
    </row>
    <row r="13" spans="1:11" ht="15" customHeight="1">
      <c r="A13" s="13"/>
      <c r="B13" s="14"/>
      <c r="C13" s="14"/>
      <c r="D13" s="14"/>
      <c r="E13" s="14"/>
      <c r="F13" s="14"/>
      <c r="G13" s="14"/>
      <c r="H13" s="14"/>
      <c r="I13" s="14"/>
    </row>
    <row r="14" spans="1:11" ht="22.9" customHeight="1">
      <c r="A14" s="15" t="s">
        <v>10</v>
      </c>
    </row>
    <row r="15" spans="1:11" ht="18" customHeight="1">
      <c r="A15" s="48" t="s">
        <v>11</v>
      </c>
      <c r="B15" s="35" t="s">
        <v>77</v>
      </c>
      <c r="C15" s="35" t="s">
        <v>76</v>
      </c>
      <c r="D15" s="35" t="s">
        <v>61</v>
      </c>
      <c r="E15" s="35" t="s">
        <v>57</v>
      </c>
      <c r="F15" s="35" t="s">
        <v>56</v>
      </c>
      <c r="G15" s="35" t="s">
        <v>55</v>
      </c>
      <c r="H15" s="35" t="s">
        <v>54</v>
      </c>
      <c r="I15" s="35" t="s">
        <v>53</v>
      </c>
      <c r="J15" s="35" t="s">
        <v>52</v>
      </c>
      <c r="K15" s="35" t="s">
        <v>51</v>
      </c>
    </row>
    <row r="16" spans="1:11" ht="18" customHeight="1">
      <c r="A16" s="18" t="s">
        <v>12</v>
      </c>
      <c r="B16" s="19">
        <v>21</v>
      </c>
      <c r="C16" s="19">
        <v>52</v>
      </c>
      <c r="D16" s="19">
        <v>35</v>
      </c>
      <c r="E16" s="19">
        <v>24</v>
      </c>
      <c r="F16" s="19">
        <v>38</v>
      </c>
      <c r="G16" s="19">
        <v>41</v>
      </c>
      <c r="H16" s="19">
        <v>46</v>
      </c>
      <c r="I16" s="19">
        <v>42</v>
      </c>
      <c r="J16" s="19">
        <v>25</v>
      </c>
      <c r="K16" s="19">
        <v>45</v>
      </c>
    </row>
    <row r="17" spans="1:12" ht="18" customHeight="1">
      <c r="A17" s="18" t="s">
        <v>13</v>
      </c>
      <c r="B17" s="19">
        <v>398</v>
      </c>
      <c r="C17" s="19">
        <v>811</v>
      </c>
      <c r="D17" s="19">
        <v>576</v>
      </c>
      <c r="E17" s="19">
        <v>519</v>
      </c>
      <c r="F17" s="19">
        <v>608</v>
      </c>
      <c r="G17" s="19">
        <v>754</v>
      </c>
      <c r="H17" s="20">
        <v>692</v>
      </c>
      <c r="I17" s="20">
        <v>735</v>
      </c>
      <c r="J17" s="20">
        <v>763</v>
      </c>
      <c r="K17" s="19">
        <v>712</v>
      </c>
    </row>
    <row r="18" spans="1:12" ht="18" customHeight="1">
      <c r="A18" s="18" t="s">
        <v>14</v>
      </c>
      <c r="B18" s="19">
        <v>332</v>
      </c>
      <c r="C18" s="19">
        <v>499</v>
      </c>
      <c r="D18" s="19">
        <v>437</v>
      </c>
      <c r="E18" s="19">
        <v>450</v>
      </c>
      <c r="F18" s="19">
        <v>506</v>
      </c>
      <c r="G18" s="19">
        <v>612</v>
      </c>
      <c r="H18" s="19">
        <v>539</v>
      </c>
      <c r="I18" s="19">
        <v>444</v>
      </c>
      <c r="J18" s="19">
        <v>389</v>
      </c>
      <c r="K18" s="19">
        <v>329</v>
      </c>
    </row>
    <row r="19" spans="1:12" ht="18" customHeight="1">
      <c r="A19" s="16" t="s">
        <v>15</v>
      </c>
      <c r="B19" s="21">
        <f t="shared" ref="B19:K19" si="0">SUM(B16:B18)</f>
        <v>751</v>
      </c>
      <c r="C19" s="21">
        <f t="shared" si="0"/>
        <v>1362</v>
      </c>
      <c r="D19" s="21">
        <f t="shared" si="0"/>
        <v>1048</v>
      </c>
      <c r="E19" s="21">
        <f t="shared" si="0"/>
        <v>993</v>
      </c>
      <c r="F19" s="21">
        <f t="shared" si="0"/>
        <v>1152</v>
      </c>
      <c r="G19" s="21">
        <f t="shared" si="0"/>
        <v>1407</v>
      </c>
      <c r="H19" s="21">
        <f t="shared" si="0"/>
        <v>1277</v>
      </c>
      <c r="I19" s="21">
        <f t="shared" si="0"/>
        <v>1221</v>
      </c>
      <c r="J19" s="21">
        <f t="shared" si="0"/>
        <v>1177</v>
      </c>
      <c r="K19" s="21">
        <f t="shared" si="0"/>
        <v>1086</v>
      </c>
      <c r="L19" s="22"/>
    </row>
    <row r="20" spans="1:12" s="34" customFormat="1" ht="25.5" customHeight="1">
      <c r="A20" s="60" t="s">
        <v>78</v>
      </c>
      <c r="B20" s="60"/>
      <c r="C20" s="60"/>
      <c r="D20" s="60"/>
      <c r="E20" s="60"/>
      <c r="F20" s="60"/>
      <c r="G20" s="60"/>
      <c r="H20" s="60"/>
      <c r="I20" s="60"/>
    </row>
    <row r="21" spans="1:12" ht="15" customHeight="1">
      <c r="A21" s="13"/>
      <c r="B21" s="14"/>
      <c r="C21" s="14"/>
      <c r="D21" s="14"/>
      <c r="E21" s="14"/>
      <c r="F21" s="14"/>
      <c r="G21" s="14"/>
      <c r="H21" s="14"/>
      <c r="I21" s="14"/>
    </row>
    <row r="22" spans="1:12" ht="22.9" customHeight="1">
      <c r="A22" s="15" t="s">
        <v>16</v>
      </c>
    </row>
    <row r="23" spans="1:12" ht="18" customHeight="1">
      <c r="A23" s="50" t="s">
        <v>12</v>
      </c>
      <c r="B23" s="51"/>
      <c r="C23" s="51"/>
      <c r="D23" s="51"/>
      <c r="E23" s="51"/>
      <c r="F23" s="51"/>
      <c r="G23" s="51"/>
      <c r="H23" s="51"/>
      <c r="I23" s="51"/>
      <c r="J23" s="51"/>
      <c r="K23" s="52"/>
    </row>
    <row r="24" spans="1:12" ht="18" customHeight="1">
      <c r="A24" s="16" t="s">
        <v>17</v>
      </c>
      <c r="B24" s="35" t="s">
        <v>77</v>
      </c>
      <c r="C24" s="35" t="s">
        <v>76</v>
      </c>
      <c r="D24" s="35" t="s">
        <v>61</v>
      </c>
      <c r="E24" s="35" t="s">
        <v>57</v>
      </c>
      <c r="F24" s="35" t="s">
        <v>56</v>
      </c>
      <c r="G24" s="35" t="s">
        <v>55</v>
      </c>
      <c r="H24" s="35" t="s">
        <v>54</v>
      </c>
      <c r="I24" s="35" t="s">
        <v>53</v>
      </c>
      <c r="J24" s="35" t="s">
        <v>52</v>
      </c>
      <c r="K24" s="35" t="s">
        <v>51</v>
      </c>
    </row>
    <row r="25" spans="1:12" ht="18" customHeight="1">
      <c r="A25" s="18" t="s">
        <v>18</v>
      </c>
      <c r="B25" s="19">
        <v>2</v>
      </c>
      <c r="C25" s="19">
        <v>4</v>
      </c>
      <c r="D25" s="19">
        <v>8</v>
      </c>
      <c r="E25" s="19">
        <v>5</v>
      </c>
      <c r="F25" s="19">
        <v>4</v>
      </c>
      <c r="G25" s="19">
        <v>2</v>
      </c>
      <c r="H25" s="19">
        <v>5</v>
      </c>
      <c r="I25" s="19">
        <v>14</v>
      </c>
      <c r="J25" s="19">
        <v>4</v>
      </c>
      <c r="K25" s="19">
        <v>4</v>
      </c>
    </row>
    <row r="26" spans="1:12" ht="18" customHeight="1">
      <c r="A26" s="18" t="s">
        <v>19</v>
      </c>
      <c r="B26" s="19">
        <v>1</v>
      </c>
      <c r="C26" s="19">
        <v>3</v>
      </c>
      <c r="D26" s="19">
        <v>3</v>
      </c>
      <c r="E26" s="19"/>
      <c r="F26" s="19">
        <v>5</v>
      </c>
      <c r="G26" s="19">
        <v>3</v>
      </c>
      <c r="H26" s="19">
        <v>4</v>
      </c>
      <c r="I26" s="19">
        <v>2</v>
      </c>
      <c r="J26" s="19">
        <v>1</v>
      </c>
      <c r="K26" s="19">
        <v>3</v>
      </c>
    </row>
    <row r="27" spans="1:12" ht="18" customHeight="1">
      <c r="A27" s="18" t="s">
        <v>20</v>
      </c>
      <c r="B27" s="19"/>
      <c r="C27" s="19">
        <v>3</v>
      </c>
      <c r="D27" s="19">
        <v>4</v>
      </c>
      <c r="E27" s="19">
        <v>1</v>
      </c>
      <c r="F27" s="19">
        <v>7</v>
      </c>
      <c r="G27" s="19">
        <v>6</v>
      </c>
      <c r="H27" s="19">
        <v>7</v>
      </c>
      <c r="I27" s="19">
        <v>11</v>
      </c>
      <c r="J27" s="19">
        <v>3</v>
      </c>
      <c r="K27" s="19">
        <v>8</v>
      </c>
    </row>
    <row r="28" spans="1:12" ht="18" customHeight="1">
      <c r="A28" s="18" t="s">
        <v>21</v>
      </c>
      <c r="B28" s="19">
        <v>6</v>
      </c>
      <c r="C28" s="19">
        <v>8</v>
      </c>
      <c r="D28" s="19">
        <v>2</v>
      </c>
      <c r="E28" s="19">
        <v>1</v>
      </c>
      <c r="F28" s="19">
        <v>6</v>
      </c>
      <c r="G28" s="19">
        <v>2</v>
      </c>
      <c r="H28" s="19">
        <v>7</v>
      </c>
      <c r="I28" s="19">
        <v>1</v>
      </c>
      <c r="J28" s="19">
        <v>2</v>
      </c>
      <c r="K28" s="19">
        <v>5</v>
      </c>
    </row>
    <row r="29" spans="1:12" ht="18" customHeight="1">
      <c r="A29" s="18" t="s">
        <v>22</v>
      </c>
      <c r="B29" s="19"/>
      <c r="C29" s="19">
        <v>1</v>
      </c>
      <c r="D29" s="19"/>
      <c r="E29" s="19">
        <v>1</v>
      </c>
      <c r="F29" s="19"/>
      <c r="G29" s="19">
        <v>2</v>
      </c>
      <c r="H29" s="19"/>
      <c r="I29" s="19"/>
      <c r="J29" s="19"/>
      <c r="K29" s="19">
        <v>1</v>
      </c>
    </row>
    <row r="30" spans="1:12" ht="18" customHeight="1">
      <c r="A30" s="18" t="s">
        <v>23</v>
      </c>
      <c r="B30" s="19"/>
      <c r="C30" s="19">
        <v>1</v>
      </c>
      <c r="D30" s="19"/>
      <c r="E30" s="19">
        <v>3</v>
      </c>
      <c r="F30" s="19">
        <v>2</v>
      </c>
      <c r="G30" s="19">
        <v>3</v>
      </c>
      <c r="H30" s="19">
        <v>4</v>
      </c>
      <c r="I30" s="19">
        <v>2</v>
      </c>
      <c r="J30" s="19">
        <v>3</v>
      </c>
      <c r="K30" s="19">
        <v>1</v>
      </c>
    </row>
    <row r="31" spans="1:12" ht="18" customHeight="1">
      <c r="A31" s="18" t="s">
        <v>24</v>
      </c>
      <c r="B31" s="19">
        <v>3</v>
      </c>
      <c r="C31" s="19">
        <v>12</v>
      </c>
      <c r="D31" s="19">
        <v>4</v>
      </c>
      <c r="E31" s="19">
        <v>1</v>
      </c>
      <c r="F31" s="19">
        <v>2</v>
      </c>
      <c r="G31" s="19">
        <v>2</v>
      </c>
      <c r="H31" s="19">
        <v>2</v>
      </c>
      <c r="I31" s="19">
        <v>4</v>
      </c>
      <c r="J31" s="19">
        <v>5</v>
      </c>
      <c r="K31" s="19">
        <v>6</v>
      </c>
    </row>
    <row r="32" spans="1:12" ht="18" customHeight="1">
      <c r="A32" s="18" t="s">
        <v>25</v>
      </c>
      <c r="B32" s="19">
        <v>2</v>
      </c>
      <c r="C32" s="19">
        <v>1</v>
      </c>
      <c r="D32" s="19">
        <v>1</v>
      </c>
      <c r="E32" s="19">
        <v>2</v>
      </c>
      <c r="F32" s="19">
        <v>1</v>
      </c>
      <c r="G32" s="19"/>
      <c r="H32" s="19">
        <v>1</v>
      </c>
      <c r="I32" s="19"/>
      <c r="J32" s="19">
        <v>1</v>
      </c>
      <c r="K32" s="19"/>
    </row>
    <row r="33" spans="1:12" ht="18" customHeight="1">
      <c r="A33" s="18" t="s">
        <v>26</v>
      </c>
      <c r="B33" s="19">
        <v>4</v>
      </c>
      <c r="C33" s="19">
        <v>9</v>
      </c>
      <c r="D33" s="19">
        <v>3</v>
      </c>
      <c r="E33" s="19">
        <v>1</v>
      </c>
      <c r="F33" s="19">
        <v>3</v>
      </c>
      <c r="G33" s="19">
        <v>5</v>
      </c>
      <c r="H33" s="19">
        <v>2</v>
      </c>
      <c r="I33" s="19">
        <v>1</v>
      </c>
      <c r="J33" s="19"/>
      <c r="K33" s="19">
        <v>1</v>
      </c>
    </row>
    <row r="34" spans="1:12" ht="18" customHeight="1">
      <c r="A34" s="18" t="s">
        <v>27</v>
      </c>
      <c r="B34" s="19"/>
      <c r="C34" s="19">
        <v>2</v>
      </c>
      <c r="D34" s="19"/>
      <c r="E34" s="19">
        <v>3</v>
      </c>
      <c r="F34" s="19">
        <v>2</v>
      </c>
      <c r="G34" s="19">
        <v>6</v>
      </c>
      <c r="H34" s="19">
        <v>9</v>
      </c>
      <c r="I34" s="19">
        <v>1</v>
      </c>
      <c r="J34" s="19">
        <v>1</v>
      </c>
      <c r="K34" s="19">
        <v>8</v>
      </c>
    </row>
    <row r="35" spans="1:12" ht="18" customHeight="1">
      <c r="A35" s="18" t="s">
        <v>28</v>
      </c>
      <c r="B35" s="19">
        <v>1</v>
      </c>
      <c r="C35" s="19"/>
      <c r="D35" s="19"/>
      <c r="E35" s="19">
        <v>1</v>
      </c>
      <c r="F35" s="19"/>
      <c r="G35" s="19"/>
      <c r="H35" s="19"/>
      <c r="I35" s="19"/>
      <c r="J35" s="19"/>
      <c r="K35" s="19"/>
    </row>
    <row r="36" spans="1:12" ht="18" customHeight="1">
      <c r="A36" s="18" t="s">
        <v>29</v>
      </c>
      <c r="B36" s="19"/>
      <c r="C36" s="19">
        <v>3</v>
      </c>
      <c r="D36" s="19">
        <v>6</v>
      </c>
      <c r="E36" s="19">
        <v>1</v>
      </c>
      <c r="F36" s="19">
        <v>3</v>
      </c>
      <c r="G36" s="19">
        <v>4</v>
      </c>
      <c r="H36" s="19">
        <v>1</v>
      </c>
      <c r="I36" s="19">
        <v>1</v>
      </c>
      <c r="J36" s="19">
        <v>3</v>
      </c>
      <c r="K36" s="19">
        <v>1</v>
      </c>
    </row>
    <row r="37" spans="1:12" ht="18" customHeight="1">
      <c r="A37" s="18" t="s">
        <v>30</v>
      </c>
      <c r="B37" s="19"/>
      <c r="C37" s="19"/>
      <c r="D37" s="19"/>
      <c r="E37" s="19"/>
      <c r="F37" s="19"/>
      <c r="G37" s="19">
        <v>1</v>
      </c>
      <c r="H37" s="19"/>
      <c r="I37" s="19"/>
      <c r="J37" s="19"/>
      <c r="K37" s="19">
        <v>1</v>
      </c>
    </row>
    <row r="38" spans="1:12" ht="18" customHeight="1">
      <c r="A38" s="18" t="s">
        <v>31</v>
      </c>
      <c r="B38" s="19">
        <v>2</v>
      </c>
      <c r="C38" s="19">
        <v>1</v>
      </c>
      <c r="D38" s="19">
        <v>2</v>
      </c>
      <c r="E38" s="19">
        <v>1</v>
      </c>
      <c r="F38" s="19">
        <v>1</v>
      </c>
      <c r="G38" s="19">
        <v>2</v>
      </c>
      <c r="H38" s="19">
        <v>2</v>
      </c>
      <c r="I38" s="19">
        <v>2</v>
      </c>
      <c r="J38" s="19">
        <v>2</v>
      </c>
      <c r="K38" s="19">
        <v>1</v>
      </c>
    </row>
    <row r="39" spans="1:12" ht="18" customHeight="1">
      <c r="A39" s="18" t="s">
        <v>32</v>
      </c>
      <c r="B39" s="19"/>
      <c r="C39" s="19">
        <v>2</v>
      </c>
      <c r="D39" s="19"/>
      <c r="E39" s="19">
        <v>3</v>
      </c>
      <c r="F39" s="19">
        <v>1</v>
      </c>
      <c r="G39" s="19">
        <v>1</v>
      </c>
      <c r="H39" s="19">
        <v>2</v>
      </c>
      <c r="I39" s="19">
        <v>2</v>
      </c>
      <c r="J39" s="19"/>
      <c r="K39" s="19">
        <v>3</v>
      </c>
    </row>
    <row r="40" spans="1:12" ht="18" customHeight="1">
      <c r="A40" s="16" t="s">
        <v>33</v>
      </c>
      <c r="B40" s="21">
        <f>SUM(B25:B39)</f>
        <v>21</v>
      </c>
      <c r="C40" s="21">
        <f>SUM(C25:C39)</f>
        <v>50</v>
      </c>
      <c r="D40" s="21">
        <f t="shared" ref="D40:E40" si="1">SUM(D25:D39)</f>
        <v>33</v>
      </c>
      <c r="E40" s="21">
        <f t="shared" si="1"/>
        <v>24</v>
      </c>
      <c r="F40" s="21">
        <f>SUM(F25:F39)</f>
        <v>37</v>
      </c>
      <c r="G40" s="21">
        <f t="shared" ref="G40:K40" si="2">SUM(G25:G39)</f>
        <v>39</v>
      </c>
      <c r="H40" s="21">
        <f t="shared" si="2"/>
        <v>46</v>
      </c>
      <c r="I40" s="21">
        <f t="shared" si="2"/>
        <v>41</v>
      </c>
      <c r="J40" s="21">
        <f t="shared" si="2"/>
        <v>25</v>
      </c>
      <c r="K40" s="21">
        <f t="shared" si="2"/>
        <v>43</v>
      </c>
      <c r="L40" s="22"/>
    </row>
    <row r="41" spans="1:12" ht="18" customHeight="1">
      <c r="A41" s="18" t="s">
        <v>34</v>
      </c>
      <c r="B41" s="19"/>
      <c r="C41" s="19"/>
      <c r="D41" s="19"/>
      <c r="E41" s="19"/>
      <c r="F41" s="19">
        <v>1</v>
      </c>
      <c r="G41" s="19">
        <v>1</v>
      </c>
      <c r="H41" s="19"/>
      <c r="I41" s="19"/>
      <c r="J41" s="19"/>
      <c r="K41" s="19"/>
    </row>
    <row r="42" spans="1:12" ht="30" customHeight="1">
      <c r="A42" s="18" t="s">
        <v>35</v>
      </c>
      <c r="B42" s="19"/>
      <c r="C42" s="19">
        <v>2</v>
      </c>
      <c r="D42" s="19">
        <v>2</v>
      </c>
      <c r="E42" s="19"/>
      <c r="F42" s="19"/>
      <c r="G42" s="19">
        <v>1</v>
      </c>
      <c r="H42" s="19"/>
      <c r="I42" s="19">
        <v>1</v>
      </c>
      <c r="J42" s="19"/>
      <c r="K42" s="19">
        <v>1</v>
      </c>
    </row>
    <row r="43" spans="1:12" ht="18" customHeight="1">
      <c r="A43" s="18" t="s">
        <v>36</v>
      </c>
      <c r="B43" s="19"/>
      <c r="C43" s="19"/>
      <c r="D43" s="19"/>
      <c r="E43" s="19"/>
      <c r="F43" s="19"/>
      <c r="G43" s="19"/>
      <c r="H43" s="19"/>
      <c r="I43" s="19"/>
      <c r="J43" s="19"/>
      <c r="K43" s="19">
        <v>1</v>
      </c>
    </row>
    <row r="44" spans="1:12" ht="18" customHeight="1">
      <c r="A44" s="16" t="s">
        <v>37</v>
      </c>
      <c r="B44" s="21">
        <f>SUM(B41:B43)</f>
        <v>0</v>
      </c>
      <c r="C44" s="21">
        <f>SUM(C41:C43)</f>
        <v>2</v>
      </c>
      <c r="D44" s="21">
        <f>SUM(D41:D43)</f>
        <v>2</v>
      </c>
      <c r="E44" s="21">
        <f>SUM(E41:E43)</f>
        <v>0</v>
      </c>
      <c r="F44" s="21">
        <f>SUM(F41:F43)</f>
        <v>1</v>
      </c>
      <c r="G44" s="21">
        <f t="shared" ref="G44:K44" si="3">SUM(G41:G43)</f>
        <v>2</v>
      </c>
      <c r="H44" s="21">
        <f t="shared" si="3"/>
        <v>0</v>
      </c>
      <c r="I44" s="21">
        <f t="shared" si="3"/>
        <v>1</v>
      </c>
      <c r="J44" s="21">
        <f t="shared" si="3"/>
        <v>0</v>
      </c>
      <c r="K44" s="21">
        <f t="shared" si="3"/>
        <v>2</v>
      </c>
      <c r="L44" s="22"/>
    </row>
    <row r="45" spans="1:12" ht="18" customHeight="1">
      <c r="A45" s="16" t="s">
        <v>38</v>
      </c>
      <c r="B45" s="21">
        <f>SUM(B40+B44)</f>
        <v>21</v>
      </c>
      <c r="C45" s="21">
        <f>SUM(C40+C44)</f>
        <v>52</v>
      </c>
      <c r="D45" s="21">
        <f>SUM(D40+D44)</f>
        <v>35</v>
      </c>
      <c r="E45" s="21">
        <f>SUM(E40+E44)</f>
        <v>24</v>
      </c>
      <c r="F45" s="21">
        <f>SUM(F40+F44)</f>
        <v>38</v>
      </c>
      <c r="G45" s="21">
        <f t="shared" ref="G45:K45" si="4">SUM(G40+G44)</f>
        <v>41</v>
      </c>
      <c r="H45" s="21">
        <f t="shared" si="4"/>
        <v>46</v>
      </c>
      <c r="I45" s="21">
        <f t="shared" si="4"/>
        <v>42</v>
      </c>
      <c r="J45" s="21">
        <f t="shared" si="4"/>
        <v>25</v>
      </c>
      <c r="K45" s="21">
        <f t="shared" si="4"/>
        <v>45</v>
      </c>
      <c r="L45" s="22"/>
    </row>
    <row r="46" spans="1:12" ht="18" customHeight="1">
      <c r="A46" s="60" t="s">
        <v>78</v>
      </c>
      <c r="B46" s="60"/>
      <c r="C46" s="60"/>
      <c r="D46" s="60"/>
      <c r="E46" s="60"/>
      <c r="F46" s="60"/>
      <c r="G46" s="60"/>
      <c r="H46" s="60"/>
      <c r="I46" s="60"/>
    </row>
    <row r="47" spans="1:12" ht="18" customHeight="1">
      <c r="A47" s="23"/>
      <c r="B47" s="24"/>
      <c r="C47" s="24"/>
      <c r="D47" s="24"/>
      <c r="E47" s="24"/>
      <c r="F47" s="24"/>
      <c r="G47" s="24"/>
      <c r="H47" s="24"/>
      <c r="I47" s="24"/>
      <c r="J47" s="22"/>
    </row>
    <row r="48" spans="1:12" ht="18" customHeight="1">
      <c r="A48" s="50" t="s">
        <v>13</v>
      </c>
      <c r="B48" s="51"/>
      <c r="C48" s="51"/>
      <c r="D48" s="51"/>
      <c r="E48" s="51"/>
      <c r="F48" s="51"/>
      <c r="G48" s="51"/>
      <c r="H48" s="51"/>
      <c r="I48" s="51"/>
      <c r="J48" s="51"/>
      <c r="K48" s="52"/>
    </row>
    <row r="49" spans="1:11" ht="18" customHeight="1">
      <c r="A49" s="16" t="s">
        <v>17</v>
      </c>
      <c r="B49" s="45" t="s">
        <v>77</v>
      </c>
      <c r="C49" s="35" t="s">
        <v>76</v>
      </c>
      <c r="D49" s="35" t="s">
        <v>61</v>
      </c>
      <c r="E49" s="35" t="s">
        <v>57</v>
      </c>
      <c r="F49" s="35" t="s">
        <v>56</v>
      </c>
      <c r="G49" s="35" t="s">
        <v>55</v>
      </c>
      <c r="H49" s="35" t="s">
        <v>54</v>
      </c>
      <c r="I49" s="35" t="s">
        <v>53</v>
      </c>
      <c r="J49" s="35" t="s">
        <v>52</v>
      </c>
      <c r="K49" s="35" t="s">
        <v>51</v>
      </c>
    </row>
    <row r="50" spans="1:11" ht="18" customHeight="1">
      <c r="A50" s="18" t="s">
        <v>18</v>
      </c>
      <c r="B50" s="46">
        <v>43</v>
      </c>
      <c r="C50" s="19">
        <v>85</v>
      </c>
      <c r="D50" s="19">
        <v>54</v>
      </c>
      <c r="E50" s="19">
        <v>42</v>
      </c>
      <c r="F50" s="19">
        <v>17</v>
      </c>
      <c r="G50" s="19">
        <v>17</v>
      </c>
      <c r="H50" s="19">
        <v>24</v>
      </c>
      <c r="I50" s="19">
        <v>34</v>
      </c>
      <c r="J50" s="19">
        <v>23</v>
      </c>
      <c r="K50" s="19">
        <v>35</v>
      </c>
    </row>
    <row r="51" spans="1:11" ht="18" customHeight="1">
      <c r="A51" s="18" t="s">
        <v>19</v>
      </c>
      <c r="B51" s="46">
        <v>15</v>
      </c>
      <c r="C51" s="19">
        <v>29</v>
      </c>
      <c r="D51" s="19">
        <v>25</v>
      </c>
      <c r="E51" s="19">
        <v>16</v>
      </c>
      <c r="F51" s="19">
        <v>19</v>
      </c>
      <c r="G51" s="19">
        <v>8</v>
      </c>
      <c r="H51" s="19">
        <v>13</v>
      </c>
      <c r="I51" s="19">
        <v>25</v>
      </c>
      <c r="J51" s="19">
        <v>53</v>
      </c>
      <c r="K51" s="19">
        <v>67</v>
      </c>
    </row>
    <row r="52" spans="1:11" ht="18" customHeight="1">
      <c r="A52" s="18" t="s">
        <v>20</v>
      </c>
      <c r="B52" s="46">
        <v>25</v>
      </c>
      <c r="C52" s="19">
        <v>61</v>
      </c>
      <c r="D52" s="19">
        <v>45</v>
      </c>
      <c r="E52" s="19">
        <v>61</v>
      </c>
      <c r="F52" s="19">
        <v>60</v>
      </c>
      <c r="G52" s="19">
        <v>73</v>
      </c>
      <c r="H52" s="19">
        <v>74</v>
      </c>
      <c r="I52" s="19">
        <v>76</v>
      </c>
      <c r="J52" s="19">
        <v>59</v>
      </c>
      <c r="K52" s="19">
        <v>49</v>
      </c>
    </row>
    <row r="53" spans="1:11" ht="18" customHeight="1">
      <c r="A53" s="18" t="s">
        <v>21</v>
      </c>
      <c r="B53" s="46">
        <v>22</v>
      </c>
      <c r="C53" s="19">
        <v>39</v>
      </c>
      <c r="D53" s="19">
        <v>37</v>
      </c>
      <c r="E53" s="19">
        <v>32</v>
      </c>
      <c r="F53" s="19">
        <v>39</v>
      </c>
      <c r="G53" s="19">
        <v>51</v>
      </c>
      <c r="H53" s="19">
        <v>48</v>
      </c>
      <c r="I53" s="19">
        <v>52</v>
      </c>
      <c r="J53" s="19">
        <v>56</v>
      </c>
      <c r="K53" s="19">
        <v>44</v>
      </c>
    </row>
    <row r="54" spans="1:11" ht="18" customHeight="1">
      <c r="A54" s="18" t="s">
        <v>22</v>
      </c>
      <c r="B54" s="46">
        <v>15</v>
      </c>
      <c r="C54" s="19">
        <v>28</v>
      </c>
      <c r="D54" s="19">
        <v>6</v>
      </c>
      <c r="E54" s="19">
        <v>8</v>
      </c>
      <c r="F54" s="19">
        <v>18</v>
      </c>
      <c r="G54" s="19">
        <v>25</v>
      </c>
      <c r="H54" s="19">
        <v>13</v>
      </c>
      <c r="I54" s="19">
        <v>15</v>
      </c>
      <c r="J54" s="19">
        <v>9</v>
      </c>
      <c r="K54" s="19">
        <v>13</v>
      </c>
    </row>
    <row r="55" spans="1:11" ht="18" customHeight="1">
      <c r="A55" s="18" t="s">
        <v>23</v>
      </c>
      <c r="B55" s="46">
        <v>18</v>
      </c>
      <c r="C55" s="19">
        <v>18</v>
      </c>
      <c r="D55" s="19">
        <v>23</v>
      </c>
      <c r="E55" s="19">
        <v>29</v>
      </c>
      <c r="F55" s="19">
        <v>28</v>
      </c>
      <c r="G55" s="19">
        <v>62</v>
      </c>
      <c r="H55" s="19">
        <v>30</v>
      </c>
      <c r="I55" s="19">
        <v>30</v>
      </c>
      <c r="J55" s="19">
        <v>30</v>
      </c>
      <c r="K55" s="19">
        <v>27</v>
      </c>
    </row>
    <row r="56" spans="1:11" ht="18" customHeight="1">
      <c r="A56" s="18" t="s">
        <v>24</v>
      </c>
      <c r="B56" s="46">
        <v>72</v>
      </c>
      <c r="C56" s="19">
        <v>113</v>
      </c>
      <c r="D56" s="19">
        <v>84</v>
      </c>
      <c r="E56" s="19">
        <v>63</v>
      </c>
      <c r="F56" s="19">
        <v>115</v>
      </c>
      <c r="G56" s="19">
        <v>155</v>
      </c>
      <c r="H56" s="19">
        <v>123</v>
      </c>
      <c r="I56" s="19">
        <v>125</v>
      </c>
      <c r="J56" s="19">
        <v>173</v>
      </c>
      <c r="K56" s="19">
        <v>172</v>
      </c>
    </row>
    <row r="57" spans="1:11" ht="18" customHeight="1">
      <c r="A57" s="18" t="s">
        <v>25</v>
      </c>
      <c r="B57" s="46">
        <v>13</v>
      </c>
      <c r="C57" s="19">
        <v>41</v>
      </c>
      <c r="D57" s="19">
        <v>32</v>
      </c>
      <c r="E57" s="19">
        <v>50</v>
      </c>
      <c r="F57" s="19">
        <v>33</v>
      </c>
      <c r="G57" s="19">
        <v>32</v>
      </c>
      <c r="H57" s="19">
        <v>15</v>
      </c>
      <c r="I57" s="19">
        <v>22</v>
      </c>
      <c r="J57" s="19">
        <v>29</v>
      </c>
      <c r="K57" s="19">
        <v>27</v>
      </c>
    </row>
    <row r="58" spans="1:11" ht="18" customHeight="1">
      <c r="A58" s="18" t="s">
        <v>26</v>
      </c>
      <c r="B58" s="46">
        <v>31</v>
      </c>
      <c r="C58" s="19">
        <v>78</v>
      </c>
      <c r="D58" s="19">
        <v>43</v>
      </c>
      <c r="E58" s="19">
        <v>21</v>
      </c>
      <c r="F58" s="19">
        <v>41</v>
      </c>
      <c r="G58" s="19">
        <v>36</v>
      </c>
      <c r="H58" s="19">
        <v>33</v>
      </c>
      <c r="I58" s="19">
        <v>26</v>
      </c>
      <c r="J58" s="19">
        <v>24</v>
      </c>
      <c r="K58" s="19">
        <v>24</v>
      </c>
    </row>
    <row r="59" spans="1:11" ht="18" customHeight="1">
      <c r="A59" s="18" t="s">
        <v>27</v>
      </c>
      <c r="B59" s="46">
        <v>26</v>
      </c>
      <c r="C59" s="19">
        <v>49</v>
      </c>
      <c r="D59" s="19">
        <v>36</v>
      </c>
      <c r="E59" s="19">
        <v>41</v>
      </c>
      <c r="F59" s="19">
        <v>51</v>
      </c>
      <c r="G59" s="19">
        <v>75</v>
      </c>
      <c r="H59" s="19">
        <v>65</v>
      </c>
      <c r="I59" s="19">
        <v>88</v>
      </c>
      <c r="J59" s="19">
        <v>71</v>
      </c>
      <c r="K59" s="19">
        <v>76</v>
      </c>
    </row>
    <row r="60" spans="1:11" ht="18" customHeight="1">
      <c r="A60" s="18" t="s">
        <v>28</v>
      </c>
      <c r="B60" s="46">
        <v>9</v>
      </c>
      <c r="C60" s="19">
        <v>25</v>
      </c>
      <c r="D60" s="19">
        <v>9</v>
      </c>
      <c r="E60" s="19">
        <v>3</v>
      </c>
      <c r="F60" s="19">
        <v>5</v>
      </c>
      <c r="G60" s="19">
        <v>4</v>
      </c>
      <c r="H60" s="19">
        <v>1</v>
      </c>
      <c r="I60" s="19">
        <v>9</v>
      </c>
      <c r="J60" s="19">
        <v>3</v>
      </c>
      <c r="K60" s="19">
        <v>4</v>
      </c>
    </row>
    <row r="61" spans="1:11" ht="18" customHeight="1">
      <c r="A61" s="18" t="s">
        <v>29</v>
      </c>
      <c r="B61" s="46">
        <v>39</v>
      </c>
      <c r="C61" s="19">
        <v>106</v>
      </c>
      <c r="D61" s="19">
        <v>67</v>
      </c>
      <c r="E61" s="19">
        <v>53</v>
      </c>
      <c r="F61" s="19">
        <v>63</v>
      </c>
      <c r="G61" s="19">
        <v>57</v>
      </c>
      <c r="H61" s="19">
        <v>75</v>
      </c>
      <c r="I61" s="19">
        <v>75</v>
      </c>
      <c r="J61" s="19">
        <v>80</v>
      </c>
      <c r="K61" s="19">
        <v>37</v>
      </c>
    </row>
    <row r="62" spans="1:11" ht="18" customHeight="1">
      <c r="A62" s="18" t="s">
        <v>30</v>
      </c>
      <c r="B62" s="46">
        <v>6</v>
      </c>
      <c r="C62" s="19">
        <v>5</v>
      </c>
      <c r="D62" s="19">
        <v>8</v>
      </c>
      <c r="E62" s="19">
        <v>4</v>
      </c>
      <c r="F62" s="19"/>
      <c r="G62" s="19">
        <v>3</v>
      </c>
      <c r="H62" s="19">
        <v>9</v>
      </c>
      <c r="I62" s="19">
        <v>10</v>
      </c>
      <c r="J62" s="19">
        <v>3</v>
      </c>
      <c r="K62" s="19">
        <v>8</v>
      </c>
    </row>
    <row r="63" spans="1:11" ht="18" customHeight="1">
      <c r="A63" s="18" t="s">
        <v>31</v>
      </c>
      <c r="B63" s="46">
        <v>17</v>
      </c>
      <c r="C63" s="19">
        <v>23</v>
      </c>
      <c r="D63" s="19">
        <v>16</v>
      </c>
      <c r="E63" s="19">
        <v>15</v>
      </c>
      <c r="F63" s="19">
        <v>31</v>
      </c>
      <c r="G63" s="19">
        <v>49</v>
      </c>
      <c r="H63" s="19">
        <v>48</v>
      </c>
      <c r="I63" s="19">
        <v>47</v>
      </c>
      <c r="J63" s="19">
        <v>54</v>
      </c>
      <c r="K63" s="19">
        <v>33</v>
      </c>
    </row>
    <row r="64" spans="1:11" ht="18" customHeight="1">
      <c r="A64" s="18" t="s">
        <v>32</v>
      </c>
      <c r="B64" s="46">
        <v>8</v>
      </c>
      <c r="C64" s="19">
        <v>31</v>
      </c>
      <c r="D64" s="19">
        <v>28</v>
      </c>
      <c r="E64" s="19">
        <v>24</v>
      </c>
      <c r="F64" s="19">
        <v>33</v>
      </c>
      <c r="G64" s="19">
        <v>35</v>
      </c>
      <c r="H64" s="19">
        <v>30</v>
      </c>
      <c r="I64" s="19">
        <v>30</v>
      </c>
      <c r="J64" s="19">
        <v>29</v>
      </c>
      <c r="K64" s="19">
        <v>31</v>
      </c>
    </row>
    <row r="65" spans="1:12" ht="18" customHeight="1">
      <c r="A65" s="16" t="s">
        <v>33</v>
      </c>
      <c r="B65" s="47">
        <f>SUM(B50:B64)</f>
        <v>359</v>
      </c>
      <c r="C65" s="21">
        <f>SUM(C50:C64)</f>
        <v>731</v>
      </c>
      <c r="D65" s="21">
        <f>SUM(D50:D64)</f>
        <v>513</v>
      </c>
      <c r="E65" s="21">
        <f>SUM(E50:E64)</f>
        <v>462</v>
      </c>
      <c r="F65" s="21">
        <f>SUM(F50:F64)</f>
        <v>553</v>
      </c>
      <c r="G65" s="21">
        <f t="shared" ref="G65:K65" si="5">SUM(G50:G64)</f>
        <v>682</v>
      </c>
      <c r="H65" s="21">
        <f t="shared" si="5"/>
        <v>601</v>
      </c>
      <c r="I65" s="21">
        <f t="shared" si="5"/>
        <v>664</v>
      </c>
      <c r="J65" s="21">
        <f t="shared" si="5"/>
        <v>696</v>
      </c>
      <c r="K65" s="21">
        <f t="shared" si="5"/>
        <v>647</v>
      </c>
      <c r="L65" s="22"/>
    </row>
    <row r="66" spans="1:12" ht="18" customHeight="1">
      <c r="A66" s="18" t="s">
        <v>34</v>
      </c>
      <c r="B66" s="46">
        <v>6</v>
      </c>
      <c r="C66" s="19">
        <v>10</v>
      </c>
      <c r="D66" s="19">
        <v>8</v>
      </c>
      <c r="E66" s="19">
        <v>14</v>
      </c>
      <c r="F66" s="19">
        <v>4</v>
      </c>
      <c r="G66" s="19">
        <v>14</v>
      </c>
      <c r="H66" s="19">
        <v>12</v>
      </c>
      <c r="I66" s="19">
        <v>14</v>
      </c>
      <c r="J66" s="19">
        <v>7</v>
      </c>
      <c r="K66" s="19">
        <v>10</v>
      </c>
    </row>
    <row r="67" spans="1:12" ht="30" customHeight="1">
      <c r="A67" s="18" t="s">
        <v>35</v>
      </c>
      <c r="B67" s="44">
        <v>26</v>
      </c>
      <c r="C67" s="19">
        <v>57</v>
      </c>
      <c r="D67" s="19">
        <v>49</v>
      </c>
      <c r="E67" s="19">
        <v>33</v>
      </c>
      <c r="F67" s="19">
        <v>41</v>
      </c>
      <c r="G67" s="19">
        <v>46</v>
      </c>
      <c r="H67" s="19">
        <v>63</v>
      </c>
      <c r="I67" s="19">
        <v>47</v>
      </c>
      <c r="J67" s="19">
        <v>49</v>
      </c>
      <c r="K67" s="19">
        <v>33</v>
      </c>
    </row>
    <row r="68" spans="1:12" ht="18" customHeight="1">
      <c r="A68" s="18" t="s">
        <v>36</v>
      </c>
      <c r="B68" s="46">
        <v>7</v>
      </c>
      <c r="C68" s="19">
        <v>13</v>
      </c>
      <c r="D68" s="19">
        <v>6</v>
      </c>
      <c r="E68" s="19">
        <v>10</v>
      </c>
      <c r="F68" s="19">
        <v>10</v>
      </c>
      <c r="G68" s="19">
        <v>12</v>
      </c>
      <c r="H68" s="19">
        <v>16</v>
      </c>
      <c r="I68" s="19">
        <v>10</v>
      </c>
      <c r="J68" s="19">
        <v>11</v>
      </c>
      <c r="K68" s="19">
        <v>22</v>
      </c>
    </row>
    <row r="69" spans="1:12" ht="18" customHeight="1">
      <c r="A69" s="16" t="s">
        <v>37</v>
      </c>
      <c r="B69" s="47">
        <f>SUM(B66:B68)</f>
        <v>39</v>
      </c>
      <c r="C69" s="21">
        <f>SUM(C66:C68)</f>
        <v>80</v>
      </c>
      <c r="D69" s="21">
        <f>SUM(D66:D68)</f>
        <v>63</v>
      </c>
      <c r="E69" s="21">
        <f>SUM(E66:E68)</f>
        <v>57</v>
      </c>
      <c r="F69" s="21">
        <f>SUM(F66:F68)</f>
        <v>55</v>
      </c>
      <c r="G69" s="21">
        <f t="shared" ref="G69:K69" si="6">SUM(G66:G68)</f>
        <v>72</v>
      </c>
      <c r="H69" s="21">
        <f t="shared" si="6"/>
        <v>91</v>
      </c>
      <c r="I69" s="21">
        <f t="shared" si="6"/>
        <v>71</v>
      </c>
      <c r="J69" s="21">
        <f t="shared" si="6"/>
        <v>67</v>
      </c>
      <c r="K69" s="21">
        <f t="shared" si="6"/>
        <v>65</v>
      </c>
      <c r="L69" s="22"/>
    </row>
    <row r="70" spans="1:12" ht="18" customHeight="1">
      <c r="A70" s="16" t="s">
        <v>38</v>
      </c>
      <c r="B70" s="47">
        <f t="shared" ref="B70:G70" si="7">SUM(B65+B69)</f>
        <v>398</v>
      </c>
      <c r="C70" s="21">
        <f t="shared" si="7"/>
        <v>811</v>
      </c>
      <c r="D70" s="21">
        <f t="shared" si="7"/>
        <v>576</v>
      </c>
      <c r="E70" s="21">
        <f t="shared" si="7"/>
        <v>519</v>
      </c>
      <c r="F70" s="21">
        <f t="shared" si="7"/>
        <v>608</v>
      </c>
      <c r="G70" s="21">
        <f t="shared" si="7"/>
        <v>754</v>
      </c>
      <c r="H70" s="21">
        <f t="shared" ref="H70:K70" si="8">SUM(H65+H69)</f>
        <v>692</v>
      </c>
      <c r="I70" s="21">
        <f t="shared" si="8"/>
        <v>735</v>
      </c>
      <c r="J70" s="21">
        <f t="shared" si="8"/>
        <v>763</v>
      </c>
      <c r="K70" s="21">
        <f t="shared" si="8"/>
        <v>712</v>
      </c>
      <c r="L70" s="22"/>
    </row>
    <row r="71" spans="1:12" ht="18" customHeight="1">
      <c r="A71" s="60" t="s">
        <v>78</v>
      </c>
      <c r="B71" s="60"/>
      <c r="C71" s="60"/>
      <c r="D71" s="60"/>
      <c r="E71" s="60"/>
      <c r="F71" s="60"/>
      <c r="G71" s="60"/>
      <c r="H71" s="60"/>
      <c r="I71" s="60"/>
    </row>
    <row r="72" spans="1:12" ht="18" customHeight="1">
      <c r="A72" s="25"/>
      <c r="B72" s="26"/>
      <c r="C72" s="26"/>
      <c r="D72" s="26"/>
      <c r="E72" s="26"/>
      <c r="F72" s="26"/>
      <c r="G72" s="26"/>
      <c r="H72" s="26"/>
      <c r="I72" s="26"/>
    </row>
    <row r="73" spans="1:12" ht="18" customHeight="1">
      <c r="A73" s="50" t="s">
        <v>14</v>
      </c>
      <c r="B73" s="51"/>
      <c r="C73" s="51"/>
      <c r="D73" s="51"/>
      <c r="E73" s="51"/>
      <c r="F73" s="51"/>
      <c r="G73" s="51"/>
      <c r="H73" s="51"/>
      <c r="I73" s="51"/>
      <c r="J73" s="51"/>
      <c r="K73" s="52"/>
    </row>
    <row r="74" spans="1:12" ht="18" customHeight="1">
      <c r="A74" s="16" t="s">
        <v>17</v>
      </c>
      <c r="B74" s="35" t="s">
        <v>77</v>
      </c>
      <c r="C74" s="35" t="s">
        <v>76</v>
      </c>
      <c r="D74" s="35" t="s">
        <v>61</v>
      </c>
      <c r="E74" s="35" t="s">
        <v>57</v>
      </c>
      <c r="F74" s="35" t="s">
        <v>56</v>
      </c>
      <c r="G74" s="35" t="s">
        <v>55</v>
      </c>
      <c r="H74" s="35" t="s">
        <v>54</v>
      </c>
      <c r="I74" s="35" t="s">
        <v>53</v>
      </c>
      <c r="J74" s="35" t="s">
        <v>52</v>
      </c>
      <c r="K74" s="35" t="s">
        <v>51</v>
      </c>
    </row>
    <row r="75" spans="1:12" ht="18" customHeight="1">
      <c r="A75" s="18" t="s">
        <v>18</v>
      </c>
      <c r="B75" s="19">
        <v>7</v>
      </c>
      <c r="C75" s="19">
        <v>17</v>
      </c>
      <c r="D75" s="19">
        <v>15</v>
      </c>
      <c r="E75" s="19">
        <v>17</v>
      </c>
      <c r="F75" s="19">
        <v>20</v>
      </c>
      <c r="G75" s="19">
        <v>8</v>
      </c>
      <c r="H75" s="19">
        <v>15</v>
      </c>
      <c r="I75" s="19">
        <v>23</v>
      </c>
      <c r="J75" s="19">
        <v>11</v>
      </c>
      <c r="K75" s="19">
        <v>9</v>
      </c>
    </row>
    <row r="76" spans="1:12" ht="18" customHeight="1">
      <c r="A76" s="18" t="s">
        <v>19</v>
      </c>
      <c r="B76" s="19">
        <v>15</v>
      </c>
      <c r="C76" s="19">
        <v>37</v>
      </c>
      <c r="D76" s="19">
        <v>33</v>
      </c>
      <c r="E76" s="19">
        <v>25</v>
      </c>
      <c r="F76" s="19">
        <v>55</v>
      </c>
      <c r="G76" s="19">
        <v>67</v>
      </c>
      <c r="H76" s="19">
        <v>69</v>
      </c>
      <c r="I76" s="19">
        <v>45</v>
      </c>
      <c r="J76" s="19">
        <v>35</v>
      </c>
      <c r="K76" s="19">
        <v>16</v>
      </c>
    </row>
    <row r="77" spans="1:12" ht="18" customHeight="1">
      <c r="A77" s="18" t="s">
        <v>20</v>
      </c>
      <c r="B77" s="19">
        <v>28</v>
      </c>
      <c r="C77" s="19">
        <v>53</v>
      </c>
      <c r="D77" s="19">
        <v>60</v>
      </c>
      <c r="E77" s="19">
        <v>78</v>
      </c>
      <c r="F77" s="19">
        <v>67</v>
      </c>
      <c r="G77" s="19">
        <v>62</v>
      </c>
      <c r="H77" s="19">
        <v>71</v>
      </c>
      <c r="I77" s="19">
        <v>41</v>
      </c>
      <c r="J77" s="19">
        <v>49</v>
      </c>
      <c r="K77" s="19">
        <v>40</v>
      </c>
    </row>
    <row r="78" spans="1:12" ht="18" customHeight="1">
      <c r="A78" s="18" t="s">
        <v>21</v>
      </c>
      <c r="B78" s="19">
        <v>12</v>
      </c>
      <c r="C78" s="19">
        <v>13</v>
      </c>
      <c r="D78" s="19">
        <v>24</v>
      </c>
      <c r="E78" s="19">
        <v>32</v>
      </c>
      <c r="F78" s="19">
        <v>33</v>
      </c>
      <c r="G78" s="19">
        <v>34</v>
      </c>
      <c r="H78" s="19">
        <v>51</v>
      </c>
      <c r="I78" s="19">
        <v>37</v>
      </c>
      <c r="J78" s="19">
        <v>39</v>
      </c>
      <c r="K78" s="19">
        <v>27</v>
      </c>
    </row>
    <row r="79" spans="1:12" ht="18" customHeight="1">
      <c r="A79" s="18" t="s">
        <v>22</v>
      </c>
      <c r="B79" s="19">
        <v>6</v>
      </c>
      <c r="C79" s="19">
        <v>16</v>
      </c>
      <c r="D79" s="19">
        <v>17</v>
      </c>
      <c r="E79" s="19">
        <v>10</v>
      </c>
      <c r="F79" s="19">
        <v>7</v>
      </c>
      <c r="G79" s="19">
        <v>20</v>
      </c>
      <c r="H79" s="19">
        <v>14</v>
      </c>
      <c r="I79" s="19">
        <v>10</v>
      </c>
      <c r="J79" s="19">
        <v>5</v>
      </c>
      <c r="K79" s="19">
        <v>15</v>
      </c>
    </row>
    <row r="80" spans="1:12" ht="18" customHeight="1">
      <c r="A80" s="18" t="s">
        <v>23</v>
      </c>
      <c r="B80" s="19">
        <v>15</v>
      </c>
      <c r="C80" s="19">
        <v>16</v>
      </c>
      <c r="D80" s="19">
        <v>17</v>
      </c>
      <c r="E80" s="19">
        <v>27</v>
      </c>
      <c r="F80" s="19">
        <v>19</v>
      </c>
      <c r="G80" s="19">
        <v>16</v>
      </c>
      <c r="H80" s="19">
        <v>8</v>
      </c>
      <c r="I80" s="19">
        <v>18</v>
      </c>
      <c r="J80" s="19">
        <v>10</v>
      </c>
      <c r="K80" s="19">
        <v>17</v>
      </c>
    </row>
    <row r="81" spans="1:12" ht="18" customHeight="1">
      <c r="A81" s="18" t="s">
        <v>24</v>
      </c>
      <c r="B81" s="19">
        <v>60</v>
      </c>
      <c r="C81" s="19">
        <v>79</v>
      </c>
      <c r="D81" s="19">
        <v>73</v>
      </c>
      <c r="E81" s="19">
        <v>63</v>
      </c>
      <c r="F81" s="19">
        <v>89</v>
      </c>
      <c r="G81" s="19">
        <v>127</v>
      </c>
      <c r="H81" s="19">
        <v>72</v>
      </c>
      <c r="I81" s="19">
        <v>43</v>
      </c>
      <c r="J81" s="19">
        <v>60</v>
      </c>
      <c r="K81" s="19">
        <v>54</v>
      </c>
    </row>
    <row r="82" spans="1:12" ht="18" customHeight="1">
      <c r="A82" s="18" t="s">
        <v>25</v>
      </c>
      <c r="B82" s="19">
        <v>6</v>
      </c>
      <c r="C82" s="19">
        <v>18</v>
      </c>
      <c r="D82" s="19">
        <v>10</v>
      </c>
      <c r="E82" s="19">
        <v>32</v>
      </c>
      <c r="F82" s="19">
        <v>18</v>
      </c>
      <c r="G82" s="19">
        <v>35</v>
      </c>
      <c r="H82" s="19">
        <v>22</v>
      </c>
      <c r="I82" s="19">
        <v>15</v>
      </c>
      <c r="J82" s="19">
        <v>9</v>
      </c>
      <c r="K82" s="19">
        <v>6</v>
      </c>
    </row>
    <row r="83" spans="1:12" ht="18" customHeight="1">
      <c r="A83" s="18" t="s">
        <v>26</v>
      </c>
      <c r="B83" s="19">
        <v>16</v>
      </c>
      <c r="C83" s="19">
        <v>33</v>
      </c>
      <c r="D83" s="19">
        <v>39</v>
      </c>
      <c r="E83" s="19">
        <v>33</v>
      </c>
      <c r="F83" s="19">
        <v>38</v>
      </c>
      <c r="G83" s="19">
        <v>40</v>
      </c>
      <c r="H83" s="19">
        <v>29</v>
      </c>
      <c r="I83" s="19">
        <v>27</v>
      </c>
      <c r="J83" s="19">
        <v>19</v>
      </c>
      <c r="K83" s="19">
        <v>13</v>
      </c>
    </row>
    <row r="84" spans="1:12" ht="18" customHeight="1">
      <c r="A84" s="18" t="s">
        <v>27</v>
      </c>
      <c r="B84" s="19">
        <v>43</v>
      </c>
      <c r="C84" s="19">
        <v>54</v>
      </c>
      <c r="D84" s="19">
        <v>22</v>
      </c>
      <c r="E84" s="19">
        <v>11</v>
      </c>
      <c r="F84" s="19">
        <v>33</v>
      </c>
      <c r="G84" s="19">
        <v>54</v>
      </c>
      <c r="H84" s="19">
        <v>48</v>
      </c>
      <c r="I84" s="19">
        <v>59</v>
      </c>
      <c r="J84" s="19">
        <v>49</v>
      </c>
      <c r="K84" s="19">
        <v>35</v>
      </c>
    </row>
    <row r="85" spans="1:12" ht="18" customHeight="1">
      <c r="A85" s="18" t="s">
        <v>28</v>
      </c>
      <c r="B85" s="19">
        <v>9</v>
      </c>
      <c r="C85" s="19">
        <v>10</v>
      </c>
      <c r="D85" s="19">
        <v>6</v>
      </c>
      <c r="E85" s="19">
        <v>2</v>
      </c>
      <c r="F85" s="19">
        <v>2</v>
      </c>
      <c r="G85" s="19">
        <v>1</v>
      </c>
      <c r="H85" s="19">
        <v>3</v>
      </c>
      <c r="I85" s="19"/>
      <c r="J85" s="19">
        <v>2</v>
      </c>
      <c r="K85" s="19">
        <v>5</v>
      </c>
    </row>
    <row r="86" spans="1:12" ht="18" customHeight="1">
      <c r="A86" s="18" t="s">
        <v>29</v>
      </c>
      <c r="B86" s="19">
        <v>43</v>
      </c>
      <c r="C86" s="19">
        <v>41</v>
      </c>
      <c r="D86" s="19">
        <v>53</v>
      </c>
      <c r="E86" s="19">
        <v>49</v>
      </c>
      <c r="F86" s="19">
        <v>37</v>
      </c>
      <c r="G86" s="19">
        <v>23</v>
      </c>
      <c r="H86" s="19">
        <v>23</v>
      </c>
      <c r="I86" s="19">
        <v>25</v>
      </c>
      <c r="J86" s="19">
        <v>19</v>
      </c>
      <c r="K86" s="19">
        <v>17</v>
      </c>
    </row>
    <row r="87" spans="1:12" ht="18" customHeight="1">
      <c r="A87" s="18" t="s">
        <v>30</v>
      </c>
      <c r="B87" s="19">
        <v>1</v>
      </c>
      <c r="C87" s="19">
        <v>2</v>
      </c>
      <c r="D87" s="19">
        <v>4</v>
      </c>
      <c r="E87" s="19"/>
      <c r="F87" s="19">
        <v>2</v>
      </c>
      <c r="G87" s="19">
        <v>6</v>
      </c>
      <c r="H87" s="19">
        <v>6</v>
      </c>
      <c r="I87" s="19">
        <v>4</v>
      </c>
      <c r="J87" s="19">
        <v>6</v>
      </c>
      <c r="K87" s="19">
        <v>5</v>
      </c>
    </row>
    <row r="88" spans="1:12" ht="18" customHeight="1">
      <c r="A88" s="18" t="s">
        <v>31</v>
      </c>
      <c r="B88" s="19">
        <v>3</v>
      </c>
      <c r="C88" s="19">
        <v>5</v>
      </c>
      <c r="D88" s="19">
        <v>4</v>
      </c>
      <c r="E88" s="19">
        <v>3</v>
      </c>
      <c r="F88" s="19">
        <v>16</v>
      </c>
      <c r="G88" s="19">
        <v>18</v>
      </c>
      <c r="H88" s="19">
        <v>16</v>
      </c>
      <c r="I88" s="19">
        <v>28</v>
      </c>
      <c r="J88" s="19">
        <v>17</v>
      </c>
      <c r="K88" s="19">
        <v>11</v>
      </c>
    </row>
    <row r="89" spans="1:12" ht="18" customHeight="1">
      <c r="A89" s="18" t="s">
        <v>32</v>
      </c>
      <c r="B89" s="19">
        <v>20</v>
      </c>
      <c r="C89" s="19">
        <v>26</v>
      </c>
      <c r="D89" s="19">
        <v>18</v>
      </c>
      <c r="E89" s="19">
        <v>14</v>
      </c>
      <c r="F89" s="19">
        <v>19</v>
      </c>
      <c r="G89" s="19">
        <v>24</v>
      </c>
      <c r="H89" s="19">
        <v>23</v>
      </c>
      <c r="I89" s="19">
        <v>15</v>
      </c>
      <c r="J89" s="19">
        <v>14</v>
      </c>
      <c r="K89" s="19">
        <v>23</v>
      </c>
    </row>
    <row r="90" spans="1:12" ht="18" customHeight="1">
      <c r="A90" s="16" t="s">
        <v>33</v>
      </c>
      <c r="B90" s="21">
        <f>SUM(B75:B89)</f>
        <v>284</v>
      </c>
      <c r="C90" s="21">
        <f>SUM(C75:C89)</f>
        <v>420</v>
      </c>
      <c r="D90" s="21">
        <f>SUM(D75:D89)</f>
        <v>395</v>
      </c>
      <c r="E90" s="21">
        <f>SUM(E75:E89)</f>
        <v>396</v>
      </c>
      <c r="F90" s="21">
        <f>SUM(F75:F89)</f>
        <v>455</v>
      </c>
      <c r="G90" s="21">
        <f t="shared" ref="G90:K90" si="9">SUM(G75:G89)</f>
        <v>535</v>
      </c>
      <c r="H90" s="21">
        <f t="shared" si="9"/>
        <v>470</v>
      </c>
      <c r="I90" s="21">
        <f t="shared" si="9"/>
        <v>390</v>
      </c>
      <c r="J90" s="21">
        <f t="shared" si="9"/>
        <v>344</v>
      </c>
      <c r="K90" s="21">
        <f t="shared" si="9"/>
        <v>293</v>
      </c>
      <c r="L90" s="22"/>
    </row>
    <row r="91" spans="1:12" ht="18" customHeight="1">
      <c r="A91" s="18" t="s">
        <v>34</v>
      </c>
      <c r="B91" s="19">
        <v>14</v>
      </c>
      <c r="C91" s="19">
        <v>14</v>
      </c>
      <c r="D91" s="19">
        <v>7</v>
      </c>
      <c r="E91" s="19">
        <v>10</v>
      </c>
      <c r="F91" s="19">
        <v>10</v>
      </c>
      <c r="G91" s="19">
        <v>22</v>
      </c>
      <c r="H91" s="19">
        <v>18</v>
      </c>
      <c r="I91" s="19">
        <v>9</v>
      </c>
      <c r="J91" s="19">
        <v>9</v>
      </c>
      <c r="K91" s="19">
        <v>3</v>
      </c>
    </row>
    <row r="92" spans="1:12" ht="30" customHeight="1">
      <c r="A92" s="18" t="s">
        <v>35</v>
      </c>
      <c r="B92" s="19">
        <v>28</v>
      </c>
      <c r="C92" s="19">
        <v>44</v>
      </c>
      <c r="D92" s="19">
        <v>21</v>
      </c>
      <c r="E92" s="19">
        <v>29</v>
      </c>
      <c r="F92" s="19">
        <v>32</v>
      </c>
      <c r="G92" s="19">
        <v>42</v>
      </c>
      <c r="H92" s="19">
        <v>39</v>
      </c>
      <c r="I92" s="19">
        <v>39</v>
      </c>
      <c r="J92" s="19">
        <v>24</v>
      </c>
      <c r="K92" s="19">
        <v>19</v>
      </c>
    </row>
    <row r="93" spans="1:12" ht="18" customHeight="1">
      <c r="A93" s="18" t="s">
        <v>36</v>
      </c>
      <c r="B93" s="19">
        <v>6</v>
      </c>
      <c r="C93" s="19">
        <v>21</v>
      </c>
      <c r="D93" s="19">
        <v>14</v>
      </c>
      <c r="E93" s="19">
        <v>15</v>
      </c>
      <c r="F93" s="19">
        <v>9</v>
      </c>
      <c r="G93" s="19">
        <v>13</v>
      </c>
      <c r="H93" s="19">
        <v>12</v>
      </c>
      <c r="I93" s="19">
        <v>6</v>
      </c>
      <c r="J93" s="19">
        <v>12</v>
      </c>
      <c r="K93" s="19">
        <v>14</v>
      </c>
    </row>
    <row r="94" spans="1:12" ht="18" customHeight="1">
      <c r="A94" s="16" t="s">
        <v>37</v>
      </c>
      <c r="B94" s="21">
        <f>SUM(B91:B93)</f>
        <v>48</v>
      </c>
      <c r="C94" s="21">
        <f>SUM(C91:C93)</f>
        <v>79</v>
      </c>
      <c r="D94" s="21">
        <f>SUM(D91:D93)</f>
        <v>42</v>
      </c>
      <c r="E94" s="21">
        <f>SUM(E91:E93)</f>
        <v>54</v>
      </c>
      <c r="F94" s="21">
        <f>SUM(F91:F93)</f>
        <v>51</v>
      </c>
      <c r="G94" s="21">
        <f t="shared" ref="G94:K94" si="10">SUM(G91:G93)</f>
        <v>77</v>
      </c>
      <c r="H94" s="21">
        <f t="shared" si="10"/>
        <v>69</v>
      </c>
      <c r="I94" s="21">
        <f t="shared" si="10"/>
        <v>54</v>
      </c>
      <c r="J94" s="21">
        <f t="shared" si="10"/>
        <v>45</v>
      </c>
      <c r="K94" s="21">
        <f t="shared" si="10"/>
        <v>36</v>
      </c>
      <c r="L94" s="22"/>
    </row>
    <row r="95" spans="1:12" ht="18" customHeight="1">
      <c r="A95" s="16" t="s">
        <v>38</v>
      </c>
      <c r="B95" s="21">
        <f>SUM(B90+B94)</f>
        <v>332</v>
      </c>
      <c r="C95" s="21">
        <f>SUM(C90+C94)</f>
        <v>499</v>
      </c>
      <c r="D95" s="21">
        <f>SUM(D90+D94)</f>
        <v>437</v>
      </c>
      <c r="E95" s="21">
        <f>SUM(E90+E94)</f>
        <v>450</v>
      </c>
      <c r="F95" s="21">
        <f>SUM(F90+F94)</f>
        <v>506</v>
      </c>
      <c r="G95" s="21">
        <f t="shared" ref="G95:K95" si="11">SUM(G90+G94)</f>
        <v>612</v>
      </c>
      <c r="H95" s="21">
        <f t="shared" si="11"/>
        <v>539</v>
      </c>
      <c r="I95" s="21">
        <f t="shared" si="11"/>
        <v>444</v>
      </c>
      <c r="J95" s="21">
        <f t="shared" si="11"/>
        <v>389</v>
      </c>
      <c r="K95" s="21">
        <f t="shared" si="11"/>
        <v>329</v>
      </c>
      <c r="L95" s="22"/>
    </row>
    <row r="96" spans="1:12" ht="18" customHeight="1">
      <c r="A96" s="60" t="s">
        <v>78</v>
      </c>
      <c r="B96" s="60"/>
      <c r="C96" s="60"/>
      <c r="D96" s="60"/>
      <c r="E96" s="60"/>
      <c r="F96" s="60"/>
      <c r="G96" s="60"/>
      <c r="H96" s="60"/>
      <c r="I96" s="60"/>
      <c r="J96" s="31"/>
    </row>
    <row r="97" spans="1:9">
      <c r="A97" s="27"/>
      <c r="B97" s="27"/>
      <c r="C97" s="27"/>
      <c r="D97" s="27"/>
      <c r="E97" s="27"/>
      <c r="F97" s="27"/>
      <c r="G97" s="27"/>
      <c r="H97" s="27"/>
      <c r="I97" s="27"/>
    </row>
    <row r="98" spans="1:9">
      <c r="A98" s="27"/>
      <c r="B98" s="27"/>
      <c r="C98" s="27"/>
      <c r="D98" s="27"/>
      <c r="E98" s="27"/>
      <c r="F98" s="27"/>
      <c r="G98" s="27"/>
      <c r="H98" s="27"/>
      <c r="I98" s="27"/>
    </row>
    <row r="99" spans="1:9">
      <c r="A99" s="27"/>
      <c r="B99" s="27"/>
      <c r="C99" s="27"/>
      <c r="D99" s="27"/>
      <c r="E99" s="27"/>
      <c r="F99" s="27"/>
      <c r="G99" s="27"/>
      <c r="H99" s="27"/>
      <c r="I99" s="27"/>
    </row>
    <row r="100" spans="1:9">
      <c r="A100" s="27"/>
      <c r="B100" s="27"/>
      <c r="C100" s="27"/>
      <c r="D100" s="27"/>
      <c r="E100" s="27"/>
      <c r="F100" s="27"/>
      <c r="G100" s="27"/>
      <c r="H100" s="27"/>
      <c r="I100" s="27"/>
    </row>
  </sheetData>
  <mergeCells count="7">
    <mergeCell ref="A96:I96"/>
    <mergeCell ref="A20:I20"/>
    <mergeCell ref="B8:J8"/>
    <mergeCell ref="B10:I10"/>
    <mergeCell ref="B12:J12"/>
    <mergeCell ref="A46:I46"/>
    <mergeCell ref="A71:I71"/>
  </mergeCells>
  <pageMargins left="0.70866141732283472" right="0.70866141732283472" top="0.74803149606299213" bottom="0.74803149606299213" header="0.31496062992125984" footer="0.31496062992125984"/>
  <pageSetup paperSize="9" scale="73" fitToHeight="0" orientation="portrait" r:id="rId1"/>
  <headerFooter>
    <oddFooter>&amp;R&amp;P</oddFooter>
  </headerFooter>
  <rowBreaks count="1" manualBreakCount="1">
    <brk id="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Assault definitions</vt:lpstr>
      <vt:lpstr>Summary</vt:lpstr>
      <vt:lpstr>Prisoner on Staff Assaults</vt:lpstr>
      <vt:lpstr>Prisoner on Prisoner Assaults</vt:lpstr>
      <vt:lpstr>'Prisoner on Prisoner Assaults'!Print_Area</vt:lpstr>
      <vt:lpstr>'Prisoner on Staff Assaults'!Print_Area</vt:lpstr>
      <vt:lpstr>Summary!Print_Area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NAIDU, Sheetal (PONEKE)</cp:lastModifiedBy>
  <cp:lastPrinted>2023-12-13T00:39:30Z</cp:lastPrinted>
  <dcterms:created xsi:type="dcterms:W3CDTF">2023-01-26T00:39:56Z</dcterms:created>
  <dcterms:modified xsi:type="dcterms:W3CDTF">2025-01-22T00:36:55Z</dcterms:modified>
</cp:coreProperties>
</file>